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апельки 2021-2022\2023-2024\мониторинг\"/>
    </mc:Choice>
  </mc:AlternateContent>
  <bookViews>
    <workbookView xWindow="-108" yWindow="-108" windowWidth="23256" windowHeight="12576" firstSheet="1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7" i="3" l="1"/>
  <c r="O44" i="3"/>
  <c r="N44" i="3"/>
  <c r="O43" i="3"/>
  <c r="N43" i="3"/>
  <c r="O42" i="3"/>
  <c r="O45" i="3" s="1"/>
  <c r="N42" i="3"/>
  <c r="N45" i="3" s="1"/>
  <c r="K35" i="3"/>
  <c r="J35" i="3"/>
  <c r="K34" i="3"/>
  <c r="J34" i="3"/>
  <c r="K33" i="3"/>
  <c r="K36" i="3" s="1"/>
  <c r="J33" i="3"/>
  <c r="J36" i="3" s="1"/>
  <c r="O49" i="4"/>
  <c r="N49" i="4"/>
  <c r="O48" i="4"/>
  <c r="N48" i="4"/>
  <c r="O47" i="4"/>
  <c r="O50" i="4" s="1"/>
  <c r="N47" i="4"/>
  <c r="N50" i="4" s="1"/>
  <c r="K40" i="4"/>
  <c r="J40" i="4"/>
  <c r="K39" i="4"/>
  <c r="J39" i="4"/>
  <c r="K38" i="4"/>
  <c r="K41" i="4" s="1"/>
  <c r="J38" i="4"/>
  <c r="J41" i="4" s="1"/>
  <c r="D25" i="3" l="1"/>
  <c r="E25" i="3"/>
  <c r="F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U25" i="3"/>
  <c r="BV25" i="3"/>
  <c r="BW25" i="3"/>
  <c r="BX25" i="3"/>
  <c r="BY25" i="3"/>
  <c r="BZ25" i="3"/>
  <c r="CA25" i="3"/>
  <c r="CB25" i="3"/>
  <c r="CC25" i="3"/>
  <c r="CD25" i="3"/>
  <c r="CE25" i="3"/>
  <c r="CF25" i="3"/>
  <c r="CG25" i="3"/>
  <c r="CH25" i="3"/>
  <c r="CI25" i="3"/>
  <c r="CJ25" i="3"/>
  <c r="CK25" i="3"/>
  <c r="CL25" i="3"/>
  <c r="CM25" i="3"/>
  <c r="CN25" i="3"/>
  <c r="CO25" i="3"/>
  <c r="CP25" i="3"/>
  <c r="CQ25" i="3"/>
  <c r="CR25" i="3"/>
  <c r="CS25" i="3"/>
  <c r="CT25" i="3"/>
  <c r="CU25" i="3"/>
  <c r="CV25" i="3"/>
  <c r="CW25" i="3"/>
  <c r="CX25" i="3"/>
  <c r="CY25" i="3"/>
  <c r="CZ25" i="3"/>
  <c r="DB25" i="3"/>
  <c r="DC25" i="3"/>
  <c r="DE25" i="3"/>
  <c r="DF25" i="3"/>
  <c r="DH25" i="3"/>
  <c r="DI25" i="3"/>
  <c r="DK25" i="3"/>
  <c r="DL25" i="3"/>
  <c r="DN25" i="3"/>
  <c r="DO25" i="3"/>
  <c r="DQ25" i="3"/>
  <c r="DR25" i="3"/>
  <c r="DS25" i="3"/>
  <c r="DU25" i="3"/>
  <c r="DW25" i="3"/>
  <c r="DX25" i="3"/>
  <c r="DY25" i="3"/>
  <c r="EA25" i="3"/>
  <c r="EC25" i="3"/>
  <c r="ED25" i="3"/>
  <c r="EF25" i="3"/>
  <c r="EG25" i="3"/>
  <c r="EJ25" i="3"/>
  <c r="EK25" i="3"/>
  <c r="EM25" i="3"/>
  <c r="EN25" i="3"/>
  <c r="EQ25" i="3"/>
  <c r="ES25" i="3"/>
  <c r="ET25" i="3"/>
  <c r="EV25" i="3"/>
  <c r="EY25" i="3"/>
  <c r="EZ25" i="3"/>
  <c r="FB25" i="3"/>
  <c r="FC25" i="3"/>
  <c r="FE25" i="3"/>
  <c r="FG25" i="3"/>
  <c r="FH25" i="3"/>
  <c r="FI25" i="3"/>
  <c r="FK25" i="3"/>
  <c r="C25" i="3"/>
  <c r="FO39" i="5" l="1"/>
  <c r="EI24" i="3"/>
  <c r="EI25" i="3" s="1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29" i="4"/>
  <c r="GR30" i="4" s="1"/>
  <c r="GQ29" i="4"/>
  <c r="GQ30" i="4" s="1"/>
  <c r="GP29" i="4"/>
  <c r="GP30" i="4" s="1"/>
  <c r="GO29" i="4"/>
  <c r="GO30" i="4" s="1"/>
  <c r="GN29" i="4"/>
  <c r="GN30" i="4" s="1"/>
  <c r="GM29" i="4"/>
  <c r="GM30" i="4" s="1"/>
  <c r="GL29" i="4"/>
  <c r="GL30" i="4" s="1"/>
  <c r="GK29" i="4"/>
  <c r="GK30" i="4" s="1"/>
  <c r="GJ29" i="4"/>
  <c r="GJ30" i="4" s="1"/>
  <c r="GI29" i="4"/>
  <c r="GI30" i="4" s="1"/>
  <c r="GH29" i="4"/>
  <c r="GH30" i="4" s="1"/>
  <c r="GG29" i="4"/>
  <c r="GG30" i="4" s="1"/>
  <c r="GF29" i="4"/>
  <c r="GF30" i="4" s="1"/>
  <c r="GE29" i="4"/>
  <c r="GE30" i="4" s="1"/>
  <c r="GD29" i="4"/>
  <c r="GD30" i="4" s="1"/>
  <c r="GC29" i="4"/>
  <c r="GC30" i="4" s="1"/>
  <c r="GB29" i="4"/>
  <c r="GB30" i="4" s="1"/>
  <c r="GA29" i="4"/>
  <c r="GA30" i="4" s="1"/>
  <c r="FZ29" i="4"/>
  <c r="FZ30" i="4" s="1"/>
  <c r="FY29" i="4"/>
  <c r="FY30" i="4" s="1"/>
  <c r="FX29" i="4"/>
  <c r="FX30" i="4" s="1"/>
  <c r="FW29" i="4"/>
  <c r="FW30" i="4" s="1"/>
  <c r="FV29" i="4"/>
  <c r="FV30" i="4" s="1"/>
  <c r="FU29" i="4"/>
  <c r="FU30" i="4" s="1"/>
  <c r="FT29" i="4"/>
  <c r="FT30" i="4" s="1"/>
  <c r="FS29" i="4"/>
  <c r="FS30" i="4" s="1"/>
  <c r="FR29" i="4"/>
  <c r="FR30" i="4" s="1"/>
  <c r="FQ29" i="4"/>
  <c r="FQ30" i="4" s="1"/>
  <c r="FP29" i="4"/>
  <c r="FP30" i="4" s="1"/>
  <c r="FO29" i="4"/>
  <c r="FO30" i="4" s="1"/>
  <c r="FN29" i="4"/>
  <c r="FN30" i="4" s="1"/>
  <c r="FM29" i="4"/>
  <c r="FM30" i="4" s="1"/>
  <c r="FL29" i="4"/>
  <c r="FL30" i="4" s="1"/>
  <c r="FK29" i="4"/>
  <c r="FK30" i="4" s="1"/>
  <c r="FJ29" i="4"/>
  <c r="FJ30" i="4" s="1"/>
  <c r="FI29" i="4"/>
  <c r="FI30" i="4" s="1"/>
  <c r="FH29" i="4"/>
  <c r="FH30" i="4" s="1"/>
  <c r="FG29" i="4"/>
  <c r="FG30" i="4" s="1"/>
  <c r="FF29" i="4"/>
  <c r="FF30" i="4" s="1"/>
  <c r="FE29" i="4"/>
  <c r="FE30" i="4" s="1"/>
  <c r="FD29" i="4"/>
  <c r="FD30" i="4" s="1"/>
  <c r="FC29" i="4"/>
  <c r="FC30" i="4" s="1"/>
  <c r="FB29" i="4"/>
  <c r="FB30" i="4" s="1"/>
  <c r="FA29" i="4"/>
  <c r="FA30" i="4" s="1"/>
  <c r="EZ29" i="4"/>
  <c r="EZ30" i="4" s="1"/>
  <c r="EY29" i="4"/>
  <c r="EY30" i="4" s="1"/>
  <c r="EX29" i="4"/>
  <c r="EX30" i="4" s="1"/>
  <c r="EW29" i="4"/>
  <c r="EW30" i="4" s="1"/>
  <c r="EV29" i="4"/>
  <c r="EV30" i="4" s="1"/>
  <c r="EU29" i="4"/>
  <c r="EU30" i="4" s="1"/>
  <c r="ET29" i="4"/>
  <c r="ET30" i="4" s="1"/>
  <c r="ES29" i="4"/>
  <c r="ES30" i="4" s="1"/>
  <c r="ER29" i="4"/>
  <c r="ER30" i="4" s="1"/>
  <c r="EQ29" i="4"/>
  <c r="EQ30" i="4" s="1"/>
  <c r="EP29" i="4"/>
  <c r="EP30" i="4" s="1"/>
  <c r="EO29" i="4"/>
  <c r="EO30" i="4" s="1"/>
  <c r="EN29" i="4"/>
  <c r="EN30" i="4" s="1"/>
  <c r="EM29" i="4"/>
  <c r="EM30" i="4" s="1"/>
  <c r="EL29" i="4"/>
  <c r="EL30" i="4" s="1"/>
  <c r="EK29" i="4"/>
  <c r="EK30" i="4" s="1"/>
  <c r="EJ29" i="4"/>
  <c r="EJ30" i="4" s="1"/>
  <c r="EI29" i="4"/>
  <c r="EI30" i="4" s="1"/>
  <c r="EH29" i="4"/>
  <c r="EH30" i="4" s="1"/>
  <c r="EG29" i="4"/>
  <c r="EG30" i="4" s="1"/>
  <c r="EF29" i="4"/>
  <c r="EF30" i="4" s="1"/>
  <c r="EE29" i="4"/>
  <c r="EE30" i="4" s="1"/>
  <c r="ED29" i="4"/>
  <c r="ED30" i="4" s="1"/>
  <c r="EC29" i="4"/>
  <c r="EC30" i="4" s="1"/>
  <c r="EB29" i="4"/>
  <c r="EB30" i="4" s="1"/>
  <c r="EA29" i="4"/>
  <c r="EA30" i="4" s="1"/>
  <c r="DZ29" i="4"/>
  <c r="DZ30" i="4" s="1"/>
  <c r="DY29" i="4"/>
  <c r="DY30" i="4" s="1"/>
  <c r="DX29" i="4"/>
  <c r="DX30" i="4" s="1"/>
  <c r="DW29" i="4"/>
  <c r="DW30" i="4" s="1"/>
  <c r="DV29" i="4"/>
  <c r="DV30" i="4" s="1"/>
  <c r="DU29" i="4"/>
  <c r="DU30" i="4" s="1"/>
  <c r="DT29" i="4"/>
  <c r="DT30" i="4" s="1"/>
  <c r="DS29" i="4"/>
  <c r="DS30" i="4" s="1"/>
  <c r="DR29" i="4"/>
  <c r="DR30" i="4" s="1"/>
  <c r="DQ29" i="4"/>
  <c r="DQ30" i="4" s="1"/>
  <c r="DP29" i="4"/>
  <c r="DP30" i="4" s="1"/>
  <c r="DO29" i="4"/>
  <c r="DO30" i="4" s="1"/>
  <c r="DN29" i="4"/>
  <c r="DN30" i="4" s="1"/>
  <c r="DM29" i="4"/>
  <c r="DM30" i="4" s="1"/>
  <c r="DL29" i="4"/>
  <c r="DL30" i="4" s="1"/>
  <c r="DK29" i="4"/>
  <c r="DK30" i="4" s="1"/>
  <c r="DJ29" i="4"/>
  <c r="DJ30" i="4" s="1"/>
  <c r="DI29" i="4"/>
  <c r="DI30" i="4" s="1"/>
  <c r="DH29" i="4"/>
  <c r="DH30" i="4" s="1"/>
  <c r="DG29" i="4"/>
  <c r="DG30" i="4" s="1"/>
  <c r="DF29" i="4"/>
  <c r="DF30" i="4" s="1"/>
  <c r="DE29" i="4"/>
  <c r="DE30" i="4" s="1"/>
  <c r="DD29" i="4"/>
  <c r="DD30" i="4" s="1"/>
  <c r="DC29" i="4"/>
  <c r="DC30" i="4" s="1"/>
  <c r="DB29" i="4"/>
  <c r="DB30" i="4" s="1"/>
  <c r="DA29" i="4"/>
  <c r="DA30" i="4" s="1"/>
  <c r="CZ29" i="4"/>
  <c r="CZ30" i="4" s="1"/>
  <c r="CY29" i="4"/>
  <c r="CY30" i="4" s="1"/>
  <c r="CX29" i="4"/>
  <c r="CX30" i="4" s="1"/>
  <c r="CW29" i="4"/>
  <c r="CW30" i="4" s="1"/>
  <c r="CV29" i="4"/>
  <c r="CV30" i="4" s="1"/>
  <c r="CU29" i="4"/>
  <c r="CU30" i="4" s="1"/>
  <c r="CT29" i="4"/>
  <c r="CT30" i="4" s="1"/>
  <c r="CS29" i="4"/>
  <c r="CS30" i="4" s="1"/>
  <c r="CR29" i="4"/>
  <c r="CR30" i="4" s="1"/>
  <c r="CQ29" i="4"/>
  <c r="CQ30" i="4" s="1"/>
  <c r="CP29" i="4"/>
  <c r="CP30" i="4" s="1"/>
  <c r="CO29" i="4"/>
  <c r="CO30" i="4" s="1"/>
  <c r="CN29" i="4"/>
  <c r="CN30" i="4" s="1"/>
  <c r="CM29" i="4"/>
  <c r="CM30" i="4" s="1"/>
  <c r="CL29" i="4"/>
  <c r="CL30" i="4" s="1"/>
  <c r="CK29" i="4"/>
  <c r="CK30" i="4" s="1"/>
  <c r="CJ29" i="4"/>
  <c r="CJ30" i="4" s="1"/>
  <c r="CI29" i="4"/>
  <c r="CI30" i="4" s="1"/>
  <c r="CH29" i="4"/>
  <c r="CH30" i="4" s="1"/>
  <c r="CG29" i="4"/>
  <c r="CG30" i="4" s="1"/>
  <c r="CF29" i="4"/>
  <c r="CF30" i="4" s="1"/>
  <c r="CE29" i="4"/>
  <c r="CE30" i="4" s="1"/>
  <c r="CD29" i="4"/>
  <c r="CD30" i="4" s="1"/>
  <c r="CC29" i="4"/>
  <c r="CC30" i="4" s="1"/>
  <c r="CB29" i="4"/>
  <c r="CB30" i="4" s="1"/>
  <c r="CA29" i="4"/>
  <c r="CA30" i="4" s="1"/>
  <c r="BZ29" i="4"/>
  <c r="BZ30" i="4" s="1"/>
  <c r="BY29" i="4"/>
  <c r="BY30" i="4" s="1"/>
  <c r="BX29" i="4"/>
  <c r="BX30" i="4" s="1"/>
  <c r="BW29" i="4"/>
  <c r="BW30" i="4" s="1"/>
  <c r="BV29" i="4"/>
  <c r="BV30" i="4" s="1"/>
  <c r="BU29" i="4"/>
  <c r="BU30" i="4" s="1"/>
  <c r="BT29" i="4"/>
  <c r="BT30" i="4" s="1"/>
  <c r="BS29" i="4"/>
  <c r="BS30" i="4" s="1"/>
  <c r="BR29" i="4"/>
  <c r="BR30" i="4" s="1"/>
  <c r="BQ29" i="4"/>
  <c r="BQ30" i="4" s="1"/>
  <c r="BP29" i="4"/>
  <c r="BP30" i="4" s="1"/>
  <c r="BO29" i="4"/>
  <c r="BO30" i="4" s="1"/>
  <c r="BN29" i="4"/>
  <c r="BN30" i="4" s="1"/>
  <c r="BM29" i="4"/>
  <c r="BM30" i="4" s="1"/>
  <c r="BL29" i="4"/>
  <c r="BL30" i="4" s="1"/>
  <c r="BK29" i="4"/>
  <c r="BK30" i="4" s="1"/>
  <c r="BJ29" i="4"/>
  <c r="BJ30" i="4" s="1"/>
  <c r="BI29" i="4"/>
  <c r="BI30" i="4" s="1"/>
  <c r="BH29" i="4"/>
  <c r="BH30" i="4" s="1"/>
  <c r="BG29" i="4"/>
  <c r="BG30" i="4" s="1"/>
  <c r="BF29" i="4"/>
  <c r="BF30" i="4" s="1"/>
  <c r="BE29" i="4"/>
  <c r="BE30" i="4" s="1"/>
  <c r="BD29" i="4"/>
  <c r="BD30" i="4" s="1"/>
  <c r="BC29" i="4"/>
  <c r="BC30" i="4" s="1"/>
  <c r="BB29" i="4"/>
  <c r="BB30" i="4" s="1"/>
  <c r="BA29" i="4"/>
  <c r="BA30" i="4" s="1"/>
  <c r="AZ29" i="4"/>
  <c r="AZ30" i="4" s="1"/>
  <c r="AY29" i="4"/>
  <c r="AY30" i="4" s="1"/>
  <c r="AX29" i="4"/>
  <c r="AX30" i="4" s="1"/>
  <c r="AW29" i="4"/>
  <c r="AW30" i="4" s="1"/>
  <c r="AV29" i="4"/>
  <c r="AV30" i="4" s="1"/>
  <c r="AU29" i="4"/>
  <c r="AU30" i="4" s="1"/>
  <c r="AT29" i="4"/>
  <c r="AT30" i="4" s="1"/>
  <c r="AS29" i="4"/>
  <c r="AS30" i="4" s="1"/>
  <c r="AR29" i="4"/>
  <c r="AR30" i="4" s="1"/>
  <c r="AQ29" i="4"/>
  <c r="AQ30" i="4" s="1"/>
  <c r="AP29" i="4"/>
  <c r="AP30" i="4" s="1"/>
  <c r="AO29" i="4"/>
  <c r="AO30" i="4" s="1"/>
  <c r="AN29" i="4"/>
  <c r="AN30" i="4" s="1"/>
  <c r="AM29" i="4"/>
  <c r="AM30" i="4" s="1"/>
  <c r="AL29" i="4"/>
  <c r="AL30" i="4" s="1"/>
  <c r="AK29" i="4"/>
  <c r="AK30" i="4" s="1"/>
  <c r="AJ29" i="4"/>
  <c r="AJ30" i="4" s="1"/>
  <c r="AI29" i="4"/>
  <c r="AI30" i="4" s="1"/>
  <c r="AH29" i="4"/>
  <c r="AH30" i="4" s="1"/>
  <c r="AG29" i="4"/>
  <c r="AG30" i="4" s="1"/>
  <c r="AF29" i="4"/>
  <c r="AF30" i="4" s="1"/>
  <c r="AE29" i="4"/>
  <c r="AE30" i="4" s="1"/>
  <c r="AD29" i="4"/>
  <c r="AD30" i="4" s="1"/>
  <c r="AC29" i="4"/>
  <c r="AC30" i="4" s="1"/>
  <c r="AB29" i="4"/>
  <c r="AB30" i="4" s="1"/>
  <c r="AA29" i="4"/>
  <c r="AA30" i="4" s="1"/>
  <c r="Z29" i="4"/>
  <c r="Z30" i="4" s="1"/>
  <c r="Y29" i="4"/>
  <c r="Y30" i="4" s="1"/>
  <c r="X29" i="4"/>
  <c r="X30" i="4" s="1"/>
  <c r="W29" i="4"/>
  <c r="W30" i="4" s="1"/>
  <c r="V29" i="4"/>
  <c r="V30" i="4" s="1"/>
  <c r="U29" i="4"/>
  <c r="U30" i="4" s="1"/>
  <c r="T29" i="4"/>
  <c r="T30" i="4" s="1"/>
  <c r="S29" i="4"/>
  <c r="S30" i="4" s="1"/>
  <c r="R29" i="4"/>
  <c r="R30" i="4" s="1"/>
  <c r="Q29" i="4"/>
  <c r="Q30" i="4" s="1"/>
  <c r="P29" i="4"/>
  <c r="P30" i="4" s="1"/>
  <c r="O29" i="4"/>
  <c r="O30" i="4" s="1"/>
  <c r="N29" i="4"/>
  <c r="N30" i="4" s="1"/>
  <c r="M29" i="4"/>
  <c r="M30" i="4" s="1"/>
  <c r="L29" i="4"/>
  <c r="L30" i="4" s="1"/>
  <c r="K29" i="4"/>
  <c r="K30" i="4" s="1"/>
  <c r="J29" i="4"/>
  <c r="J30" i="4" s="1"/>
  <c r="I29" i="4"/>
  <c r="I30" i="4" s="1"/>
  <c r="H29" i="4"/>
  <c r="H30" i="4" s="1"/>
  <c r="G29" i="4"/>
  <c r="G30" i="4" s="1"/>
  <c r="F29" i="4"/>
  <c r="F30" i="4" s="1"/>
  <c r="E29" i="4"/>
  <c r="E30" i="4" s="1"/>
  <c r="D29" i="4"/>
  <c r="D30" i="4" s="1"/>
  <c r="C29" i="4"/>
  <c r="C30" i="4" s="1"/>
  <c r="FK24" i="3"/>
  <c r="FJ24" i="3"/>
  <c r="FJ25" i="3" s="1"/>
  <c r="FI24" i="3"/>
  <c r="FH24" i="3"/>
  <c r="FG24" i="3"/>
  <c r="FF24" i="3"/>
  <c r="FF25" i="3" s="1"/>
  <c r="FE24" i="3"/>
  <c r="FD24" i="3"/>
  <c r="FD25" i="3" s="1"/>
  <c r="FC24" i="3"/>
  <c r="FB24" i="3"/>
  <c r="FA24" i="3"/>
  <c r="FA25" i="3" s="1"/>
  <c r="EZ24" i="3"/>
  <c r="EY24" i="3"/>
  <c r="EX24" i="3"/>
  <c r="EX25" i="3" s="1"/>
  <c r="EW24" i="3"/>
  <c r="EW25" i="3" s="1"/>
  <c r="EV24" i="3"/>
  <c r="EU24" i="3"/>
  <c r="EU25" i="3" s="1"/>
  <c r="ET24" i="3"/>
  <c r="ES24" i="3"/>
  <c r="ER24" i="3"/>
  <c r="ER25" i="3" s="1"/>
  <c r="EQ24" i="3"/>
  <c r="EP24" i="3"/>
  <c r="EP25" i="3" s="1"/>
  <c r="EO24" i="3"/>
  <c r="EO25" i="3" s="1"/>
  <c r="EN24" i="3"/>
  <c r="EM24" i="3"/>
  <c r="EL24" i="3"/>
  <c r="EL25" i="3" s="1"/>
  <c r="EK24" i="3"/>
  <c r="EJ24" i="3"/>
  <c r="EH24" i="3"/>
  <c r="EH25" i="3" s="1"/>
  <c r="EG24" i="3"/>
  <c r="EF24" i="3"/>
  <c r="EE24" i="3"/>
  <c r="EE25" i="3" s="1"/>
  <c r="ED24" i="3"/>
  <c r="EC24" i="3"/>
  <c r="EB24" i="3"/>
  <c r="EB25" i="3" s="1"/>
  <c r="EA24" i="3"/>
  <c r="DZ24" i="3"/>
  <c r="DZ25" i="3" s="1"/>
  <c r="DY24" i="3"/>
  <c r="DX24" i="3"/>
  <c r="DW24" i="3"/>
  <c r="DV24" i="3"/>
  <c r="DV25" i="3" s="1"/>
  <c r="DU24" i="3"/>
  <c r="DT24" i="3"/>
  <c r="DT25" i="3" s="1"/>
  <c r="DS24" i="3"/>
  <c r="DR24" i="3"/>
  <c r="DQ24" i="3"/>
  <c r="DP24" i="3"/>
  <c r="DP25" i="3" s="1"/>
  <c r="DO24" i="3"/>
  <c r="DN24" i="3"/>
  <c r="DM24" i="3"/>
  <c r="DM25" i="3" s="1"/>
  <c r="DL24" i="3"/>
  <c r="DK24" i="3"/>
  <c r="DJ24" i="3"/>
  <c r="DJ25" i="3" s="1"/>
  <c r="DI24" i="3"/>
  <c r="DH24" i="3"/>
  <c r="DG24" i="3"/>
  <c r="DG25" i="3" s="1"/>
  <c r="DF24" i="3"/>
  <c r="DE24" i="3"/>
  <c r="DD24" i="3"/>
  <c r="DD25" i="3" s="1"/>
  <c r="DC24" i="3"/>
  <c r="DB24" i="3"/>
  <c r="DA24" i="3"/>
  <c r="DA25" i="3" s="1"/>
  <c r="CZ24" i="3"/>
  <c r="CY24" i="3"/>
  <c r="CX24" i="3"/>
  <c r="CW24" i="3"/>
  <c r="CV24" i="3"/>
  <c r="CU24" i="3"/>
  <c r="CT24" i="3"/>
  <c r="CS24" i="3"/>
  <c r="CR24" i="3"/>
  <c r="CQ24" i="3"/>
  <c r="CP24" i="3"/>
  <c r="CO24" i="3"/>
  <c r="CN24" i="3"/>
  <c r="CM24" i="3"/>
  <c r="CL24" i="3"/>
  <c r="CK24" i="3"/>
  <c r="CJ24" i="3"/>
  <c r="CI24" i="3"/>
  <c r="CH24" i="3"/>
  <c r="CG24" i="3"/>
  <c r="CF24" i="3"/>
  <c r="CE24" i="3"/>
  <c r="CD24" i="3"/>
  <c r="CC24" i="3"/>
  <c r="CB24" i="3"/>
  <c r="CA24" i="3"/>
  <c r="BZ24" i="3"/>
  <c r="BY24" i="3"/>
  <c r="BX24" i="3"/>
  <c r="BW24" i="3"/>
  <c r="BV24" i="3"/>
  <c r="BU24" i="3"/>
  <c r="BT24" i="3"/>
  <c r="BS24" i="3"/>
  <c r="BR24" i="3"/>
  <c r="BQ24" i="3"/>
  <c r="BP24" i="3"/>
  <c r="BO24" i="3"/>
  <c r="BN24" i="3"/>
  <c r="BM24" i="3"/>
  <c r="BL24" i="3"/>
  <c r="BK24" i="3"/>
  <c r="BJ24" i="3"/>
  <c r="BI24" i="3"/>
  <c r="BH24" i="3"/>
  <c r="BG24" i="3"/>
  <c r="BF24" i="3"/>
  <c r="BE24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H25" i="3" s="1"/>
  <c r="G24" i="3"/>
  <c r="G25" i="3" s="1"/>
  <c r="F24" i="3"/>
  <c r="E24" i="3"/>
  <c r="D24" i="3"/>
  <c r="C24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50" i="5" l="1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K49" i="5" s="1"/>
  <c r="J49" i="5" s="1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E53" i="4"/>
  <c r="D53" i="4" s="1"/>
  <c r="E52" i="4"/>
  <c r="D52" i="4" s="1"/>
  <c r="E51" i="4"/>
  <c r="D51" i="4" s="1"/>
  <c r="M47" i="4"/>
  <c r="L47" i="4" s="1"/>
  <c r="M48" i="4"/>
  <c r="L48" i="4" s="1"/>
  <c r="M49" i="4"/>
  <c r="L49" i="4" s="1"/>
  <c r="K47" i="4"/>
  <c r="J47" i="4" s="1"/>
  <c r="K48" i="4"/>
  <c r="J48" i="4" s="1"/>
  <c r="K49" i="4"/>
  <c r="J49" i="4" s="1"/>
  <c r="I47" i="4"/>
  <c r="H47" i="4" s="1"/>
  <c r="I48" i="4"/>
  <c r="H48" i="4" s="1"/>
  <c r="I49" i="4"/>
  <c r="H49" i="4" s="1"/>
  <c r="G47" i="4"/>
  <c r="F47" i="4" s="1"/>
  <c r="G48" i="4"/>
  <c r="F48" i="4" s="1"/>
  <c r="G49" i="4"/>
  <c r="F49" i="4" s="1"/>
  <c r="E47" i="4"/>
  <c r="D47" i="4" s="1"/>
  <c r="E48" i="4"/>
  <c r="D48" i="4" s="1"/>
  <c r="E49" i="4"/>
  <c r="D49" i="4" s="1"/>
  <c r="E44" i="4"/>
  <c r="D44" i="4" s="1"/>
  <c r="E42" i="4"/>
  <c r="D42" i="4" s="1"/>
  <c r="E43" i="4"/>
  <c r="D43" i="4" s="1"/>
  <c r="I38" i="4"/>
  <c r="H38" i="4" s="1"/>
  <c r="I39" i="4"/>
  <c r="H39" i="4" s="1"/>
  <c r="I40" i="4"/>
  <c r="H40" i="4" s="1"/>
  <c r="G38" i="4"/>
  <c r="F38" i="4" s="1"/>
  <c r="G39" i="4"/>
  <c r="F39" i="4" s="1"/>
  <c r="G40" i="4"/>
  <c r="F40" i="4" s="1"/>
  <c r="E38" i="4"/>
  <c r="D38" i="4" s="1"/>
  <c r="E39" i="4"/>
  <c r="D39" i="4" s="1"/>
  <c r="E40" i="4"/>
  <c r="D40" i="4" s="1"/>
  <c r="E33" i="4"/>
  <c r="D33" i="4" s="1"/>
  <c r="E34" i="4"/>
  <c r="D34" i="4" s="1"/>
  <c r="E35" i="4"/>
  <c r="D35" i="4" s="1"/>
  <c r="E48" i="3"/>
  <c r="D48" i="3" s="1"/>
  <c r="E47" i="3"/>
  <c r="D47" i="3" s="1"/>
  <c r="E46" i="3"/>
  <c r="D46" i="3" s="1"/>
  <c r="M42" i="3"/>
  <c r="L42" i="3" s="1"/>
  <c r="M43" i="3"/>
  <c r="L43" i="3" s="1"/>
  <c r="M44" i="3"/>
  <c r="L44" i="3" s="1"/>
  <c r="K42" i="3"/>
  <c r="J42" i="3" s="1"/>
  <c r="K43" i="3"/>
  <c r="J43" i="3" s="1"/>
  <c r="K44" i="3"/>
  <c r="J44" i="3" s="1"/>
  <c r="I42" i="3"/>
  <c r="H42" i="3" s="1"/>
  <c r="I43" i="3"/>
  <c r="H43" i="3" s="1"/>
  <c r="I44" i="3"/>
  <c r="H44" i="3" s="1"/>
  <c r="G42" i="3"/>
  <c r="F42" i="3" s="1"/>
  <c r="G43" i="3"/>
  <c r="F43" i="3" s="1"/>
  <c r="G44" i="3"/>
  <c r="F44" i="3" s="1"/>
  <c r="E42" i="3"/>
  <c r="D42" i="3" s="1"/>
  <c r="E43" i="3"/>
  <c r="D43" i="3" s="1"/>
  <c r="E44" i="3"/>
  <c r="D44" i="3" s="1"/>
  <c r="D37" i="3"/>
  <c r="E38" i="3"/>
  <c r="D38" i="3" s="1"/>
  <c r="E39" i="3"/>
  <c r="D39" i="3" s="1"/>
  <c r="E34" i="3"/>
  <c r="D34" i="3" s="1"/>
  <c r="E29" i="3"/>
  <c r="D29" i="3" s="1"/>
  <c r="E30" i="3"/>
  <c r="D30" i="3" s="1"/>
  <c r="E28" i="3"/>
  <c r="D28" i="3" s="1"/>
  <c r="I33" i="3"/>
  <c r="H33" i="3" s="1"/>
  <c r="I34" i="3"/>
  <c r="H34" i="3" s="1"/>
  <c r="I35" i="3"/>
  <c r="H35" i="3" s="1"/>
  <c r="G33" i="3"/>
  <c r="F33" i="3" s="1"/>
  <c r="E33" i="3"/>
  <c r="D33" i="3" s="1"/>
  <c r="E35" i="3"/>
  <c r="D35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G35" i="3" l="1"/>
  <c r="F35" i="3" s="1"/>
  <c r="G34" i="3"/>
  <c r="F34" i="3" s="1"/>
  <c r="K51" i="5"/>
  <c r="J48" i="5"/>
  <c r="J51" i="5"/>
  <c r="I36" i="3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0" i="4"/>
  <c r="M50" i="4"/>
  <c r="K50" i="4"/>
  <c r="J50" i="4"/>
  <c r="H50" i="4"/>
  <c r="I50" i="4"/>
  <c r="F50" i="4"/>
  <c r="G50" i="4"/>
  <c r="I41" i="4"/>
  <c r="H41" i="4"/>
  <c r="G41" i="4"/>
  <c r="F41" i="4"/>
  <c r="E54" i="4"/>
  <c r="D36" i="4"/>
  <c r="M45" i="3"/>
  <c r="L45" i="3"/>
  <c r="K45" i="3"/>
  <c r="J45" i="3"/>
  <c r="H45" i="3"/>
  <c r="I45" i="3"/>
  <c r="G45" i="3"/>
  <c r="F45" i="3"/>
  <c r="H36" i="3"/>
  <c r="D60" i="5"/>
  <c r="E51" i="5"/>
  <c r="E64" i="5"/>
  <c r="D45" i="4"/>
  <c r="E36" i="3"/>
  <c r="E45" i="3"/>
  <c r="E49" i="3"/>
  <c r="D36" i="3"/>
  <c r="D49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31" i="3"/>
  <c r="D50" i="4"/>
  <c r="E60" i="5"/>
  <c r="E31" i="3"/>
  <c r="D45" i="3"/>
  <c r="E40" i="3"/>
  <c r="D40" i="3"/>
  <c r="D52" i="5"/>
  <c r="D55" i="5" s="1"/>
  <c r="E51" i="2"/>
  <c r="D54" i="4"/>
  <c r="E60" i="2"/>
  <c r="E50" i="4"/>
  <c r="E56" i="1"/>
  <c r="D61" i="1"/>
  <c r="E64" i="2"/>
  <c r="E45" i="4"/>
  <c r="E65" i="1"/>
  <c r="E41" i="4"/>
  <c r="E52" i="1"/>
  <c r="D41" i="4"/>
  <c r="E36" i="4"/>
  <c r="E61" i="1"/>
  <c r="D64" i="2"/>
  <c r="E46" i="5"/>
  <c r="D46" i="5"/>
  <c r="D52" i="1"/>
  <c r="F36" i="3" l="1"/>
  <c r="G36" i="3"/>
  <c r="E47" i="1"/>
</calcChain>
</file>

<file path=xl/sharedStrings.xml><?xml version="1.0" encoding="utf-8"?>
<sst xmlns="http://schemas.openxmlformats.org/spreadsheetml/2006/main" count="1856" uniqueCount="1421">
  <si>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</si>
  <si>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</si>
  <si>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</si>
  <si>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</si>
  <si>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</si>
  <si>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</si>
  <si>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</si>
  <si>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</si>
  <si>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</si>
  <si>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</si>
  <si>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</si>
  <si>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</si>
  <si>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</si>
  <si>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</si>
  <si>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</si>
  <si>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</si>
  <si>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</si>
  <si>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</si>
  <si>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</si>
  <si>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</si>
  <si>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</si>
  <si>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</si>
  <si>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</si>
  <si>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</si>
  <si>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</si>
  <si>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</si>
  <si>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</si>
  <si>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</si>
  <si>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</si>
  <si>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</si>
  <si>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</si>
  <si>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</si>
  <si>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</si>
  <si>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</si>
  <si>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</si>
  <si>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</si>
  <si>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</si>
  <si>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</si>
  <si>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</si>
  <si>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</si>
  <si>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</si>
  <si>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</si>
  <si>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</si>
  <si>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</si>
  <si>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</si>
  <si>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</si>
  <si>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</si>
  <si>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</si>
  <si>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</si>
  <si>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</si>
  <si>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</si>
  <si>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</si>
  <si>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</si>
  <si>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</si>
  <si>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</si>
  <si>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</si>
  <si>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</si>
  <si>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</si>
  <si>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</si>
  <si>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</si>
  <si>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</si>
  <si>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</si>
  <si>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</si>
  <si>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</si>
  <si>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</si>
  <si>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</si>
  <si>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</si>
  <si>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</si>
  <si>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</si>
  <si>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</si>
  <si>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</si>
  <si>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</si>
  <si>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</si>
  <si>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</si>
  <si>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</si>
  <si>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</si>
  <si>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</si>
  <si>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</si>
  <si>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</si>
  <si>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</si>
  <si>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</si>
  <si>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</si>
  <si>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</si>
  <si>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</si>
  <si>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</si>
  <si>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</si>
  <si>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</si>
  <si>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</si>
  <si>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</si>
  <si>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</si>
  <si>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</si>
  <si>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</si>
  <si>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</si>
  <si>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</si>
  <si>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</si>
  <si>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</si>
  <si>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</si>
  <si>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</si>
  <si>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</si>
  <si>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</si>
  <si>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</si>
  <si>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</si>
  <si>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</si>
  <si>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</si>
  <si>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</si>
  <si>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</si>
  <si>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</si>
  <si>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</si>
  <si>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</si>
  <si>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</si>
  <si>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</si>
  <si>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</si>
  <si>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</si>
  <si>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</si>
  <si>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</si>
  <si>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</si>
  <si>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</si>
  <si>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</si>
  <si>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</si>
  <si>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</si>
  <si>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</si>
  <si>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</si>
  <si>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</si>
  <si>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</si>
  <si>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</si>
  <si>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</si>
  <si>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</si>
  <si>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</si>
  <si>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</si>
  <si>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</si>
  <si>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</si>
  <si>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</si>
  <si>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</si>
  <si>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</si>
  <si>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</si>
  <si>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</si>
  <si>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</si>
  <si>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</si>
  <si>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</si>
  <si>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</si>
  <si>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</si>
  <si>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</si>
  <si>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</si>
  <si>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</si>
  <si>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</si>
  <si>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</si>
  <si>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</si>
  <si>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</si>
  <si>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</si>
  <si>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</si>
  <si>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</si>
  <si>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</si>
  <si>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</si>
  <si>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</si>
  <si>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</si>
  <si>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</si>
  <si>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</si>
  <si>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</si>
  <si>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</si>
  <si>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</si>
  <si>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</si>
  <si>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</si>
  <si>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</si>
  <si>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</si>
  <si>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</si>
  <si>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</si>
  <si>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</si>
  <si>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</si>
  <si>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</si>
  <si>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</si>
  <si>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</si>
  <si>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</si>
  <si>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</si>
  <si>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</si>
  <si>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</si>
  <si>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</si>
  <si>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</si>
  <si>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</si>
  <si>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</si>
  <si>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</si>
  <si>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</si>
  <si>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</si>
  <si>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</si>
  <si>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</si>
  <si>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</si>
  <si>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</si>
  <si>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</si>
  <si>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</si>
  <si>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</si>
  <si>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</si>
  <si>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</si>
  <si>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</si>
  <si>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</si>
  <si>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</si>
  <si>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</si>
  <si>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</si>
  <si>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</si>
  <si>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</si>
  <si>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</si>
  <si>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</si>
  <si>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</si>
  <si>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</si>
  <si>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</si>
  <si>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</si>
  <si>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</si>
  <si>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</si>
  <si>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</si>
  <si>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</si>
  <si>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</si>
  <si>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</si>
  <si>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</si>
  <si>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</si>
  <si>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</si>
  <si>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</si>
  <si>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</si>
  <si>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</si>
  <si>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</si>
  <si>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</si>
  <si>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</si>
  <si>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</si>
  <si>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</si>
  <si>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</si>
  <si>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</si>
  <si>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</si>
  <si>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</si>
  <si>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</si>
  <si>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</si>
  <si>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</si>
  <si>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</si>
  <si>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</si>
  <si>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</si>
  <si>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</si>
  <si>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</si>
  <si>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</si>
  <si>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</si>
  <si>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</si>
  <si>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</si>
  <si>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</si>
  <si>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</si>
  <si>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</si>
  <si>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</si>
  <si>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</si>
  <si>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</si>
  <si>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</si>
  <si>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</si>
  <si>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</si>
  <si>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</si>
  <si>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</si>
  <si>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</si>
  <si>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</si>
  <si>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</si>
  <si>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</si>
  <si>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</si>
  <si>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</si>
  <si>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</si>
  <si>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</si>
  <si>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</si>
  <si>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</si>
  <si>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</si>
  <si>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</si>
  <si>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</si>
  <si>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</si>
  <si>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</si>
  <si>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</si>
  <si>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</si>
  <si>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</si>
  <si>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</si>
  <si>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</si>
  <si>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</si>
  <si>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</si>
  <si>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</si>
  <si>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</si>
  <si>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</si>
  <si>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</si>
  <si>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</si>
  <si>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</si>
  <si>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</si>
  <si>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</si>
  <si>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</si>
  <si>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</si>
  <si>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</si>
  <si>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</si>
  <si>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</si>
  <si>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</si>
  <si>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</si>
  <si>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</si>
  <si>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</si>
  <si>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</si>
  <si>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</si>
  <si>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</si>
  <si>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</si>
  <si>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</si>
  <si>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</si>
  <si>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</si>
  <si>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</si>
  <si>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</si>
  <si>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</si>
  <si>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</si>
  <si>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</si>
  <si>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</si>
  <si>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</si>
  <si>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</si>
  <si>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</si>
  <si>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</si>
  <si>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</si>
  <si>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</si>
  <si>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</si>
  <si>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</si>
  <si>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</si>
  <si>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</si>
  <si>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</si>
  <si>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</si>
  <si>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</si>
  <si>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</si>
  <si>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</si>
  <si>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</si>
  <si>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</si>
  <si>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</si>
  <si>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</si>
  <si>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</si>
  <si>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</si>
  <si>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</si>
  <si>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</si>
  <si>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</si>
  <si>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</si>
  <si>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</si>
  <si>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</si>
  <si>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</si>
  <si>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</si>
  <si>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</si>
  <si>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</si>
  <si>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</si>
  <si>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</si>
  <si>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</si>
  <si>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</si>
  <si>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</si>
  <si>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</si>
  <si>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</si>
  <si>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</si>
  <si>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</si>
  <si>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</si>
  <si>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</si>
  <si>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</si>
  <si>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</si>
  <si>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</si>
  <si>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</si>
  <si>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</si>
  <si>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</si>
  <si>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</si>
  <si>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</si>
  <si>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</si>
  <si>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</si>
  <si>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</si>
  <si>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</si>
  <si>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</si>
  <si>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</si>
  <si>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</si>
  <si>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</si>
  <si>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</si>
  <si>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</si>
  <si>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</si>
  <si>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</si>
  <si>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</si>
  <si>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</si>
  <si>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</si>
  <si>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</si>
  <si>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</si>
  <si>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</si>
  <si>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</si>
  <si>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</si>
  <si>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</si>
  <si>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</si>
  <si>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</si>
  <si>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</si>
  <si>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</si>
  <si>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</si>
  <si>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</si>
  <si>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</si>
  <si>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</si>
  <si>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</si>
  <si>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</si>
  <si>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</si>
  <si>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</si>
  <si>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</si>
  <si>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</si>
  <si>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</si>
  <si>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</si>
  <si>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</si>
  <si>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</si>
  <si>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</si>
  <si>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</si>
  <si>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</si>
  <si>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</si>
  <si>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</si>
  <si>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</si>
  <si>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</si>
  <si>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</si>
  <si>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</si>
  <si>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</si>
  <si>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</si>
  <si>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</si>
  <si>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</si>
  <si>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</si>
  <si>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</si>
  <si>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</si>
  <si>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</si>
  <si>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</si>
  <si>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</si>
  <si>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</si>
  <si>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</si>
  <si>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</si>
  <si>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</si>
  <si>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</si>
  <si>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</si>
  <si>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</si>
  <si>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</si>
  <si>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</si>
  <si>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</si>
  <si>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</si>
  <si>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</si>
  <si>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</si>
  <si>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</si>
  <si>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</si>
  <si>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</si>
  <si>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</si>
  <si>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</si>
  <si>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</si>
  <si>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</si>
  <si>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</si>
  <si>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</si>
  <si>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</si>
  <si>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</si>
  <si>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</si>
  <si>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</si>
  <si>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</si>
  <si>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</si>
  <si>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</si>
  <si>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</si>
  <si>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</si>
  <si>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</si>
  <si>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</si>
  <si>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</si>
  <si>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</si>
  <si>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</si>
  <si>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</si>
  <si>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</si>
  <si>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</si>
  <si>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</si>
  <si>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</si>
  <si>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</si>
  <si>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</si>
  <si>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</si>
  <si>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</si>
  <si>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</si>
  <si>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</si>
  <si>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</si>
  <si>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</si>
  <si>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</si>
  <si>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</si>
  <si>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</si>
  <si>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</si>
  <si>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</si>
  <si>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</si>
  <si>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</si>
  <si>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</si>
  <si>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</si>
  <si>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</si>
  <si>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</si>
  <si>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</si>
  <si>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</si>
  <si>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</si>
  <si>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</si>
  <si>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</si>
  <si>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</si>
  <si>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</si>
  <si>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</si>
  <si>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</si>
  <si>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</si>
  <si>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</si>
  <si>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</si>
  <si>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</si>
  <si>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</si>
  <si>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</si>
  <si>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</si>
  <si>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</si>
  <si>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</si>
  <si>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</si>
  <si>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</si>
  <si>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</si>
  <si>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</si>
  <si>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</si>
  <si>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</si>
  <si>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</si>
  <si>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</si>
  <si>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</si>
  <si>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</si>
  <si>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</si>
  <si>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</si>
  <si>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</si>
  <si>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</si>
  <si>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</si>
  <si>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</si>
  <si>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</si>
  <si>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</si>
  <si>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</si>
  <si>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</si>
  <si>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</si>
  <si>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</si>
  <si>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</si>
  <si>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</si>
  <si>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</si>
  <si>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</si>
  <si>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</si>
  <si>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</si>
  <si>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</si>
  <si>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</si>
  <si>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</si>
  <si>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</si>
  <si>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</si>
  <si>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</si>
  <si>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</si>
  <si>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</si>
  <si>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</si>
  <si>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</si>
  <si>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</si>
  <si>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</si>
  <si>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</si>
  <si>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</si>
  <si>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</si>
  <si>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</si>
  <si>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</si>
  <si>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</si>
  <si>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</si>
  <si>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</si>
  <si>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</si>
  <si>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</si>
  <si>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</si>
  <si>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</si>
  <si>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</si>
  <si>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</si>
  <si>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</si>
  <si>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</si>
  <si>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</si>
  <si>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</si>
  <si>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</si>
  <si>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</si>
  <si>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</si>
  <si>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</si>
  <si>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</si>
  <si>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</si>
  <si>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</si>
  <si>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</si>
  <si>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</si>
  <si>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</si>
  <si>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</si>
  <si>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</si>
  <si>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</si>
  <si>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</si>
  <si>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</si>
  <si>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</si>
  <si>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</si>
  <si>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</si>
  <si>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</si>
  <si>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</si>
  <si>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</si>
  <si>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</si>
  <si>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</si>
  <si>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</si>
  <si>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</si>
  <si>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</si>
  <si>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</si>
  <si>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</si>
  <si>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</si>
  <si>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</si>
  <si>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</si>
  <si>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</si>
  <si>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</si>
  <si>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</si>
  <si>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</si>
  <si>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</si>
  <si>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</si>
  <si>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</si>
  <si>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</si>
  <si>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</si>
  <si>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</si>
  <si>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</si>
  <si>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</si>
  <si>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</si>
  <si>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</si>
  <si>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</si>
  <si>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</si>
  <si>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</si>
  <si>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</si>
  <si>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</si>
  <si>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</si>
  <si>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</si>
  <si>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</si>
  <si>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</si>
  <si>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</si>
  <si>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</si>
  <si>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</si>
  <si>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</si>
  <si>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</si>
  <si>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</si>
  <si>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</si>
  <si>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</si>
  <si>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</si>
  <si>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</si>
  <si>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</si>
  <si>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</si>
  <si>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</si>
  <si>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</si>
  <si>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</si>
  <si>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</si>
  <si>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</si>
  <si>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</si>
  <si>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</si>
  <si>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</si>
  <si>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</si>
  <si>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</si>
  <si>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</si>
  <si>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</si>
  <si>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</si>
  <si>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</si>
  <si>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</si>
  <si>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</si>
  <si>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</si>
  <si>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</si>
  <si>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</si>
  <si>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</si>
  <si>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</si>
  <si>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</si>
  <si>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</si>
  <si>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</si>
  <si>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</si>
  <si>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</si>
  <si>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</si>
  <si>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</si>
  <si>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</si>
  <si>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</si>
  <si>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</si>
  <si>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</si>
  <si>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</si>
  <si>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</si>
  <si>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</si>
  <si>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</si>
  <si>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</si>
  <si>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</si>
  <si>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</si>
  <si>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</si>
  <si>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</si>
  <si>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</si>
  <si>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</si>
  <si>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</si>
  <si>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</si>
  <si>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</si>
  <si>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</si>
  <si>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</si>
  <si>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</si>
  <si>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</si>
  <si>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</si>
  <si>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</si>
  <si>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</si>
  <si>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</si>
  <si>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</si>
  <si>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</si>
  <si>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</si>
  <si>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</si>
  <si>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</si>
  <si>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</si>
  <si>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</si>
  <si>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</si>
  <si>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</si>
  <si>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</si>
  <si>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</si>
  <si>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</si>
  <si>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</si>
  <si>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</si>
  <si>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</si>
  <si>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</si>
  <si>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</si>
  <si>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</si>
  <si>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</si>
  <si>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</si>
  <si>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</si>
  <si>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</si>
  <si>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</si>
  <si>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</si>
  <si>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</si>
  <si>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</si>
  <si>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</si>
  <si>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</si>
  <si>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</si>
  <si>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</si>
  <si>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</si>
  <si>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</si>
  <si>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</si>
  <si>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</si>
  <si>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</si>
  <si>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</si>
  <si>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</si>
  <si>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</si>
  <si>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</si>
  <si>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</si>
  <si>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</si>
  <si>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</si>
  <si>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</si>
  <si>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</si>
  <si>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</si>
  <si>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</si>
  <si>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</si>
  <si>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</si>
  <si>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</si>
  <si>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</si>
  <si>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</si>
  <si>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</si>
  <si>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</si>
  <si>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</si>
  <si>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</si>
  <si>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</si>
  <si>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</si>
  <si>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</si>
  <si>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</si>
  <si>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</si>
  <si>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</si>
  <si>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</si>
  <si>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</si>
  <si>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</si>
  <si>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</si>
  <si>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</si>
  <si>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</si>
  <si>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</si>
  <si>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</si>
  <si>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</si>
  <si>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</si>
  <si>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</si>
  <si>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</si>
  <si>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</si>
  <si>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</si>
  <si>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</si>
  <si>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</si>
  <si>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</si>
  <si>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</si>
  <si>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</si>
  <si>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</si>
  <si>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</si>
  <si>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</si>
  <si>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</si>
  <si>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</si>
  <si>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</si>
  <si>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</si>
  <si>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</si>
  <si>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</si>
  <si>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</si>
  <si>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</si>
  <si>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</si>
  <si>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</si>
  <si>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</si>
  <si>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</si>
  <si>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</si>
  <si>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</si>
  <si>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</si>
  <si>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</si>
  <si>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</si>
  <si>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</si>
  <si>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</si>
  <si>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</si>
  <si>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</si>
  <si>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</si>
  <si>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</si>
  <si>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</si>
  <si>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</si>
  <si>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</si>
  <si>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</si>
  <si>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</si>
  <si>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</si>
  <si>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</si>
  <si>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</si>
  <si>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</si>
  <si>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</si>
  <si>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</si>
  <si>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</si>
  <si>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</si>
  <si>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</si>
  <si>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</si>
  <si>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</si>
  <si>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</si>
  <si>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</si>
  <si>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</si>
  <si>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</si>
  <si>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</si>
  <si>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</si>
  <si>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</si>
  <si>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</si>
  <si>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</si>
  <si>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</si>
  <si>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</si>
  <si>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</si>
  <si>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</si>
  <si>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</si>
  <si>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</si>
  <si>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</si>
  <si>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</si>
  <si>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</si>
  <si>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</si>
  <si>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</si>
  <si>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</si>
  <si>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</si>
  <si>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</si>
  <si>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</si>
  <si>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</si>
  <si>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</si>
  <si>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</si>
  <si>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</si>
  <si>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</si>
  <si>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</si>
  <si>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</si>
  <si>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</si>
  <si>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</si>
  <si>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</si>
  <si>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</si>
  <si>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</si>
  <si>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</si>
  <si>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</si>
  <si>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</si>
  <si>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</si>
  <si>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</si>
  <si>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</si>
  <si>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</si>
  <si>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</si>
  <si>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</si>
  <si>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</si>
  <si>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</si>
  <si>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</si>
  <si>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</si>
  <si>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</si>
  <si>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</si>
  <si>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</si>
  <si>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</si>
  <si>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</si>
  <si>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</si>
  <si>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</si>
  <si>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</si>
  <si>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</si>
  <si>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</si>
  <si>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</si>
  <si>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</si>
  <si>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</si>
  <si>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</si>
  <si>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</si>
  <si>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</si>
  <si>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</si>
  <si>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</si>
  <si>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</si>
  <si>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</si>
  <si>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</si>
  <si>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</si>
  <si>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</si>
  <si>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</si>
  <si>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</si>
  <si>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</si>
  <si>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</si>
  <si>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</si>
  <si>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</si>
  <si>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</si>
  <si>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</si>
  <si>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</si>
  <si>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</si>
  <si>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</si>
  <si>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</si>
  <si>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</si>
  <si>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</si>
  <si>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</si>
  <si>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</si>
  <si>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</si>
  <si>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</si>
  <si>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</si>
  <si>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</si>
  <si>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</si>
  <si>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</si>
  <si>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</si>
  <si>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</si>
  <si>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</si>
  <si>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</si>
  <si>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</si>
  <si>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</si>
  <si>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</si>
  <si>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</si>
  <si>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</si>
  <si>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</si>
  <si>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</si>
  <si>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</si>
  <si>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</si>
  <si>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</si>
  <si>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</si>
  <si>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</si>
  <si>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</si>
  <si>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</si>
  <si>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</si>
  <si>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</si>
  <si>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</si>
  <si>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</si>
  <si>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</si>
  <si>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</si>
  <si>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</si>
  <si>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</si>
  <si>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</si>
  <si>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</si>
  <si>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</si>
  <si>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</si>
  <si>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</si>
  <si>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</si>
  <si>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</si>
  <si>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</si>
  <si>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</si>
  <si>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</si>
  <si>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</si>
  <si>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</si>
  <si>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</si>
  <si>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</si>
  <si>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</si>
  <si>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</si>
  <si>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</si>
  <si>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</si>
  <si>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</si>
  <si>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</si>
  <si>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</si>
  <si>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</si>
  <si>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</si>
  <si>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</si>
  <si>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</si>
  <si>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</si>
  <si>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</si>
  <si>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</si>
  <si>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</si>
  <si>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</si>
  <si>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</si>
  <si>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</si>
  <si>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</si>
  <si>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</si>
  <si>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</si>
  <si>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</si>
  <si>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</si>
  <si>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</si>
  <si>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</si>
  <si>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</si>
  <si>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</si>
  <si>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</si>
  <si>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</si>
  <si>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</si>
  <si>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</si>
  <si>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</si>
  <si>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</si>
  <si>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</si>
  <si>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</si>
  <si>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</si>
  <si>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</si>
  <si>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</si>
  <si>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</si>
  <si>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</si>
  <si>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</si>
  <si>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</si>
  <si>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</si>
  <si>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</si>
  <si>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</si>
  <si>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</si>
  <si>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</si>
  <si>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</si>
  <si>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</si>
  <si>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</si>
  <si>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</si>
  <si>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</si>
  <si>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</si>
  <si>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</si>
  <si>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</si>
  <si>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</si>
  <si>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</si>
  <si>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</si>
  <si>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</si>
  <si>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</si>
  <si>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</si>
  <si>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</si>
  <si>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</si>
  <si>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</si>
  <si>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</si>
  <si>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</si>
  <si>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</si>
  <si>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</si>
  <si>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</si>
  <si>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</si>
  <si>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</si>
  <si>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</si>
  <si>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</si>
  <si>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</si>
  <si>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</si>
  <si>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</si>
  <si>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</si>
  <si>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</si>
  <si>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</si>
  <si>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</si>
  <si>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</si>
  <si>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</si>
  <si>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</si>
  <si>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</si>
  <si>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</si>
  <si>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</si>
  <si>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</si>
  <si>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</si>
  <si>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</si>
  <si>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</si>
  <si>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</si>
  <si>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</si>
  <si>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</si>
  <si>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</si>
  <si>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</si>
  <si>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</si>
  <si>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</si>
  <si>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</si>
  <si>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</si>
  <si>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</si>
  <si>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</si>
  <si>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</si>
  <si>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</si>
  <si>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</si>
  <si>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</si>
  <si>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</si>
  <si>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</si>
  <si>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</si>
  <si>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</si>
  <si>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</si>
  <si>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</si>
  <si>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</si>
  <si>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</si>
  <si>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</si>
  <si>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</si>
  <si>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</si>
  <si>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</si>
  <si>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</si>
  <si>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</si>
  <si>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</si>
  <si>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</si>
  <si>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</si>
  <si>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</si>
  <si>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</si>
  <si>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</si>
  <si>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</si>
  <si>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</si>
  <si>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</si>
  <si>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</si>
  <si>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</si>
  <si>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</si>
  <si>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</si>
  <si>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</si>
  <si>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</si>
  <si>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</si>
  <si>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</si>
  <si>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</si>
  <si>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</si>
  <si>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</si>
  <si>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</si>
  <si>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</si>
  <si>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</si>
  <si>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</si>
  <si>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</si>
  <si>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</si>
  <si>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</si>
  <si>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</si>
  <si>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</si>
  <si>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</si>
  <si>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</si>
  <si>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</si>
  <si>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</si>
  <si>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</si>
  <si>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</si>
  <si>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</si>
  <si>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</si>
  <si>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</si>
  <si>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</si>
  <si>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</si>
  <si>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</si>
  <si>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</si>
  <si>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</si>
  <si>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</si>
  <si>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</si>
  <si>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</si>
  <si>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</si>
  <si>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</si>
  <si>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</si>
  <si>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</si>
  <si>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</si>
  <si>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</si>
  <si>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</si>
  <si>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</si>
  <si>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</si>
  <si>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</si>
  <si>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</si>
  <si>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</si>
  <si>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</si>
  <si>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</si>
  <si>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</si>
  <si>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</si>
  <si>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</si>
  <si>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</si>
  <si>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</si>
  <si>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</si>
  <si>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</si>
  <si>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</si>
  <si>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</si>
  <si>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</si>
  <si>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</si>
  <si>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</si>
  <si>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</si>
  <si>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</si>
  <si>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</si>
  <si>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</si>
  <si>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</si>
  <si>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</si>
  <si>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</si>
  <si>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</si>
  <si>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</si>
  <si>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</si>
  <si>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</si>
  <si>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</si>
  <si>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</si>
  <si>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</si>
  <si>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</si>
  <si>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</si>
  <si>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</si>
  <si>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</si>
  <si>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</si>
  <si>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</si>
  <si>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</si>
  <si>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</si>
  <si>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</si>
  <si>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</si>
  <si>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</si>
  <si>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</si>
  <si>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</si>
  <si>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</si>
  <si>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</si>
  <si>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</si>
  <si>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</si>
  <si>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</si>
  <si>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</si>
  <si>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</si>
  <si>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</si>
  <si>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</si>
  <si>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</si>
  <si>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</si>
  <si>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</si>
  <si>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</si>
  <si>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</si>
  <si>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</si>
  <si>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</si>
  <si>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</si>
  <si>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</si>
  <si>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</si>
  <si>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</si>
  <si>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</si>
  <si>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</si>
  <si>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</si>
  <si>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</si>
  <si>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</si>
  <si>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</si>
  <si>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</si>
  <si>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</si>
  <si>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</si>
  <si>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</si>
  <si>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</si>
  <si>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</si>
  <si>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</si>
  <si>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</si>
  <si>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</si>
  <si>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</si>
  <si>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</si>
  <si>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</si>
  <si>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</si>
  <si>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</si>
  <si>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</si>
  <si>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</si>
  <si>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</si>
  <si>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</si>
  <si>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</si>
  <si>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</si>
  <si>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</si>
  <si>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</si>
  <si>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</si>
  <si>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</si>
  <si>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</si>
  <si>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</si>
  <si>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</si>
  <si>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</si>
  <si>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</si>
  <si>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</si>
  <si>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</si>
  <si>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</si>
  <si>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</si>
  <si>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</si>
  <si>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</si>
  <si>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</si>
  <si>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</si>
  <si>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</si>
  <si>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</si>
  <si>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</si>
  <si>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</si>
  <si>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</si>
  <si>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</si>
  <si>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</si>
  <si>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</si>
  <si>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</si>
  <si>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</si>
  <si>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</si>
  <si>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</si>
  <si>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</si>
  <si>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</si>
  <si>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</si>
  <si>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</si>
  <si>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</si>
  <si>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</si>
  <si>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</si>
  <si>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</si>
  <si>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</si>
  <si>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</si>
  <si>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</si>
  <si>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</si>
  <si>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</si>
  <si>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</si>
  <si>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</si>
  <si>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</si>
  <si>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</si>
  <si>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</si>
  <si>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</si>
  <si>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</si>
  <si>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</si>
  <si>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</si>
  <si>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</si>
  <si>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</si>
  <si>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</si>
  <si>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</si>
  <si>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</si>
  <si>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</si>
  <si>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</si>
  <si>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</si>
  <si>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</si>
  <si>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</si>
  <si>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</si>
  <si>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</si>
  <si>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</si>
  <si>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</si>
  <si>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</si>
  <si>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</si>
  <si>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</si>
  <si>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</si>
  <si>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</si>
  <si>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</si>
  <si>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</si>
  <si>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</si>
  <si>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</si>
  <si>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</si>
  <si>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</si>
  <si>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</si>
  <si>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</si>
  <si>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</si>
  <si>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</si>
  <si>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</si>
  <si>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</si>
  <si>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</si>
  <si>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</si>
  <si>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</si>
  <si>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</si>
  <si>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</si>
  <si>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</si>
  <si>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</si>
  <si>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</si>
  <si>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</si>
  <si>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</si>
  <si>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</si>
  <si>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</si>
  <si>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</si>
  <si>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</si>
  <si>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</si>
  <si>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</si>
  <si>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</si>
  <si>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</si>
  <si>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</si>
  <si>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</si>
  <si>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</si>
  <si>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</si>
  <si>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</si>
  <si>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</si>
  <si>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</si>
  <si>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</si>
  <si>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</si>
  <si>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</si>
  <si>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</si>
  <si>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</si>
  <si>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</si>
  <si>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</si>
  <si>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</si>
  <si>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</si>
  <si>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</si>
  <si>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</si>
  <si>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</si>
  <si>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</si>
  <si>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</si>
  <si>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</si>
  <si>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</si>
  <si>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</si>
  <si>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</si>
  <si>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</si>
  <si>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</si>
  <si>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</si>
  <si>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</si>
  <si>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</si>
  <si>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</si>
  <si>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</si>
  <si>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</si>
  <si>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</si>
  <si>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</si>
  <si>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</si>
  <si>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</si>
  <si>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</si>
  <si>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</si>
  <si>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</si>
  <si>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</si>
  <si>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</si>
  <si>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</si>
  <si>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</si>
  <si>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</si>
  <si>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</si>
  <si>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</si>
  <si>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</si>
  <si>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</si>
  <si>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</si>
  <si>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</si>
  <si>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</si>
  <si>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</si>
  <si>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</si>
  <si>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</si>
  <si>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</si>
  <si>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</si>
  <si>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</si>
  <si>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</si>
  <si>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</si>
  <si>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</si>
  <si>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</si>
  <si>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</si>
  <si>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</si>
  <si>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</si>
  <si>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</si>
  <si>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</si>
  <si>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</si>
  <si>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</si>
  <si>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</si>
  <si>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</si>
  <si>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</si>
  <si>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</si>
  <si>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</si>
  <si>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</si>
  <si>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</si>
  <si>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</si>
  <si>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</si>
  <si>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</si>
  <si>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</si>
  <si>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</si>
  <si>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</si>
  <si>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</si>
  <si>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</si>
  <si>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</si>
  <si>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</si>
  <si>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</si>
  <si>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</si>
  <si>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</si>
  <si>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</si>
  <si>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</si>
  <si>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</si>
  <si>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</si>
  <si>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</si>
  <si>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</si>
  <si>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</si>
  <si>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</si>
  <si>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</si>
  <si>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</si>
  <si>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</si>
  <si>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</si>
  <si>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</si>
  <si>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</si>
  <si>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</si>
  <si>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</si>
  <si>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</si>
  <si>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</si>
  <si>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</si>
  <si>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</si>
  <si>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</si>
  <si>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</si>
  <si>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</si>
  <si>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</si>
  <si>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</si>
  <si>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</si>
  <si>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</si>
  <si>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</si>
  <si>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</si>
  <si>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</si>
  <si>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r>
      <t xml:space="preserve">                                  Учебный год: </t>
    </r>
    <r>
      <rPr>
        <b/>
        <u/>
        <sz val="12"/>
        <color theme="1"/>
        <rFont val="Times New Roman"/>
        <family val="1"/>
      </rPr>
      <t>2023-2024</t>
    </r>
    <r>
      <rPr>
        <b/>
        <sz val="12"/>
        <color theme="1"/>
        <rFont val="Times New Roman"/>
        <family val="1"/>
        <charset val="204"/>
      </rPr>
      <t xml:space="preserve">                              Группа: "</t>
    </r>
    <r>
      <rPr>
        <b/>
        <u/>
        <sz val="12"/>
        <color theme="1"/>
        <rFont val="Times New Roman"/>
        <family val="1"/>
      </rPr>
      <t>РАДУГА"</t>
    </r>
    <r>
      <rPr>
        <b/>
        <sz val="12"/>
        <color theme="1"/>
        <rFont val="Times New Roman"/>
        <family val="1"/>
        <charset val="204"/>
      </rPr>
      <t xml:space="preserve">                 Период: </t>
    </r>
    <r>
      <rPr>
        <b/>
        <u/>
        <sz val="12"/>
        <color theme="1"/>
        <rFont val="Times New Roman"/>
        <family val="1"/>
      </rPr>
      <t>ПРОМЕЖУТОЧНЫЙ</t>
    </r>
    <r>
      <rPr>
        <b/>
        <sz val="12"/>
        <color theme="1"/>
        <rFont val="Times New Roman"/>
        <family val="1"/>
      </rPr>
      <t xml:space="preserve">   </t>
    </r>
    <r>
      <rPr>
        <b/>
        <sz val="12"/>
        <color theme="1"/>
        <rFont val="Times New Roman"/>
        <family val="1"/>
        <charset val="204"/>
      </rPr>
      <t xml:space="preserve">Сроки проведения: </t>
    </r>
    <r>
      <rPr>
        <b/>
        <u/>
        <sz val="12"/>
        <color theme="1"/>
        <rFont val="Times New Roman"/>
        <family val="1"/>
      </rPr>
      <t>ЯНВАРЬ 2024г.</t>
    </r>
  </si>
  <si>
    <t>Утепкалиев Амир</t>
  </si>
  <si>
    <t>Ситникова Геля</t>
  </si>
  <si>
    <t>Абашин Тимофей</t>
  </si>
  <si>
    <t>Барзенков Сергей</t>
  </si>
  <si>
    <t>Бутербаев Арсен</t>
  </si>
  <si>
    <t>Демеуов Имран</t>
  </si>
  <si>
    <t>Зотова Милания</t>
  </si>
  <si>
    <t>Зайцева Кира</t>
  </si>
  <si>
    <t>Зворыгин Платон</t>
  </si>
  <si>
    <t>Каменева Лиза</t>
  </si>
  <si>
    <t>Маратова Айша</t>
  </si>
  <si>
    <t>Муратов Мансур</t>
  </si>
  <si>
    <t>Точилина Лида</t>
  </si>
  <si>
    <t>Теслин Даниил</t>
  </si>
  <si>
    <t xml:space="preserve">                                 Учебный год: 2023-2024                              Группа: "РАДУГА"                 Период: ПРОМЕЖУТОЧНЫЙ   Сроки проведения: ЯНВАРЬ 2024г.</t>
  </si>
  <si>
    <t>Авдеев Иван</t>
  </si>
  <si>
    <t>Общие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</si>
</sst>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</cellStyleXfs>
  <cellXfs count="18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1" fontId="0" fillId="3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0" xfId="0" applyFont="1"/>
    <xf numFmtId="0" fontId="23" fillId="0" borderId="1" xfId="0" applyFont="1" applyBorder="1" applyAlignment="1">
      <alignment vertical="center" wrapText="1"/>
    </xf>
    <xf numFmtId="0" fontId="15" fillId="0" borderId="2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24" fillId="4" borderId="23" xfId="2" applyBorder="1" applyAlignment="1">
      <alignment horizontal="center" vertical="center"/>
    </xf>
    <xf numFmtId="0" fontId="24" fillId="4" borderId="0" xfId="2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5" borderId="0" xfId="3" applyAlignment="1">
      <alignment horizontal="center" vertical="center"/>
    </xf>
    <xf numFmtId="0" fontId="24" fillId="4" borderId="0" xfId="2"/>
    <xf numFmtId="0" fontId="24" fillId="4" borderId="0" xfId="2" applyAlignment="1">
      <alignment horizontal="center" vertical="center"/>
    </xf>
    <xf numFmtId="1" fontId="0" fillId="0" borderId="0" xfId="0" applyNumberFormat="1"/>
  </cellXfs>
  <cellStyles count="4">
    <cellStyle name="Нейтральный" xfId="3" builtinId="28"/>
    <cellStyle name="Обычный" xfId="0" builtinId="0"/>
    <cellStyle name="Процентный" xfId="1" builtinId="5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sz="14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Итоги промежуточного мониторинга </a:t>
            </a:r>
            <a:endParaRPr lang="ru-RU" sz="1400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sz="14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по усвоению Типовой учебной программы дошкольного воспитания и обучения</a:t>
            </a:r>
            <a:endParaRPr lang="ru-RU" sz="1400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591395929424332E-2"/>
          <c:y val="0.21164352092009897"/>
          <c:w val="0.95840858258152395"/>
          <c:h val="0.63883830320725121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201-49EB-9B73-41F26C1F0FF3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201-49EB-9B73-41F26C1F0FF3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6201-49EB-9B73-41F26C1F0FF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6201-49EB-9B73-41F26C1F0FF3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6201-49EB-9B73-41F26C1F0FF3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6201-49EB-9B73-41F26C1F0FF3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201-49EB-9B73-41F26C1F0FF3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201-49EB-9B73-41F26C1F0FF3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6201-49EB-9B73-41F26C1F0FF3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6201-49EB-9B73-41F26C1F0FF3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201-49EB-9B73-41F26C1F0FF3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4-6201-49EB-9B73-41F26C1F0FF3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201-49EB-9B73-41F26C1F0FF3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6201-49EB-9B73-41F26C1F0FF3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6201-49EB-9B73-41F26C1F0F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'Средняя группа'!$Q$28:$R$46</c15:sqref>
                  </c15:fullRef>
                </c:ext>
              </c:extLst>
              <c:f>('Средняя группа'!$Q$28:$R$30,'Средняя группа'!$Q$32:$R$34,'Средняя группа'!$Q$36:$R$38,'Средняя группа'!$Q$40:$R$42,'Средняя группа'!$Q$44:$R$46)</c:f>
              <c:multiLvlStrCache>
                <c:ptCount val="15"/>
                <c:lvl>
                  <c:pt idx="0">
                    <c:v>3-Ф</c:v>
                  </c:pt>
                  <c:pt idx="1">
                    <c:v>3-Ф</c:v>
                  </c:pt>
                  <c:pt idx="2">
                    <c:v>3-Ф</c:v>
                  </c:pt>
                  <c:pt idx="3">
                    <c:v>3-К</c:v>
                  </c:pt>
                  <c:pt idx="4">
                    <c:v>3-К</c:v>
                  </c:pt>
                  <c:pt idx="5">
                    <c:v>3-К</c:v>
                  </c:pt>
                  <c:pt idx="6">
                    <c:v>3-П</c:v>
                  </c:pt>
                  <c:pt idx="7">
                    <c:v>3-П</c:v>
                  </c:pt>
                  <c:pt idx="8">
                    <c:v>3-П</c:v>
                  </c:pt>
                  <c:pt idx="9">
                    <c:v>3-Т</c:v>
                  </c:pt>
                  <c:pt idx="10">
                    <c:v>3-Т</c:v>
                  </c:pt>
                  <c:pt idx="11">
                    <c:v>3-Т</c:v>
                  </c:pt>
                  <c:pt idx="12">
                    <c:v>3-С</c:v>
                  </c:pt>
                  <c:pt idx="13">
                    <c:v>3-С</c:v>
                  </c:pt>
                  <c:pt idx="14">
                    <c:v>3-С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  <c:pt idx="3">
                    <c:v>Высокий</c:v>
                  </c:pt>
                  <c:pt idx="4">
                    <c:v>Средний</c:v>
                  </c:pt>
                  <c:pt idx="5">
                    <c:v>Низкий</c:v>
                  </c:pt>
                  <c:pt idx="6">
                    <c:v>Высокий</c:v>
                  </c:pt>
                  <c:pt idx="7">
                    <c:v>Средний</c:v>
                  </c:pt>
                  <c:pt idx="8">
                    <c:v>Низкий</c:v>
                  </c:pt>
                  <c:pt idx="9">
                    <c:v>Высокий</c:v>
                  </c:pt>
                  <c:pt idx="10">
                    <c:v>Средний</c:v>
                  </c:pt>
                  <c:pt idx="11">
                    <c:v>Низкий</c:v>
                  </c:pt>
                  <c:pt idx="12">
                    <c:v>Высокий</c:v>
                  </c:pt>
                  <c:pt idx="13">
                    <c:v>Средний</c:v>
                  </c:pt>
                  <c:pt idx="14">
                    <c:v>Низкий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'Средняя группа'!$S$28:$S$46</c15:sqref>
                  </c15:fullRef>
                </c:ext>
              </c:extLst>
              <c:f>('Средняя группа'!$S$28:$S$30,'Средняя группа'!$S$32:$S$34,'Средняя группа'!$S$36:$S$38,'Средняя группа'!$S$40:$S$42,'Средняя группа'!$S$44:$S$46)</c:f>
              <c:numCache>
                <c:formatCode>General</c:formatCode>
                <c:ptCount val="15"/>
                <c:pt idx="0">
                  <c:v>20</c:v>
                </c:pt>
                <c:pt idx="1">
                  <c:v>80</c:v>
                </c:pt>
                <c:pt idx="2">
                  <c:v>0</c:v>
                </c:pt>
                <c:pt idx="3" formatCode="0">
                  <c:v>3.3333333333333335</c:v>
                </c:pt>
                <c:pt idx="4" formatCode="0">
                  <c:v>73.333333333333329</c:v>
                </c:pt>
                <c:pt idx="5" formatCode="0">
                  <c:v>23.333333333333332</c:v>
                </c:pt>
                <c:pt idx="6">
                  <c:v>40</c:v>
                </c:pt>
                <c:pt idx="7">
                  <c:v>50</c:v>
                </c:pt>
                <c:pt idx="8">
                  <c:v>10</c:v>
                </c:pt>
                <c:pt idx="9">
                  <c:v>46</c:v>
                </c:pt>
                <c:pt idx="10">
                  <c:v>52</c:v>
                </c:pt>
                <c:pt idx="11">
                  <c:v>2</c:v>
                </c:pt>
                <c:pt idx="12">
                  <c:v>30</c:v>
                </c:pt>
                <c:pt idx="13">
                  <c:v>70</c:v>
                </c:pt>
                <c:pt idx="1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6201-49EB-9B73-41F26C1F0F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40874360"/>
        <c:axId val="340874688"/>
        <c:axId val="0"/>
      </c:bar3DChart>
      <c:catAx>
        <c:axId val="340874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40874688"/>
        <c:crosses val="autoZero"/>
        <c:auto val="1"/>
        <c:lblAlgn val="ctr"/>
        <c:lblOffset val="100"/>
        <c:noMultiLvlLbl val="0"/>
      </c:catAx>
      <c:valAx>
        <c:axId val="34087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40874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sz="14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Итоги промежуточного мониторинга </a:t>
            </a:r>
            <a:endParaRPr lang="ru-RU" sz="1400" b="1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sz="1400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по усвоению Типовой учебной программы дошкольного воспитания и обучения</a:t>
            </a:r>
            <a:endParaRPr lang="ru-RU" sz="1400" b="1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C23A-426C-A6F9-5BE8F03E44EB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C23A-426C-A6F9-5BE8F03E44EB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C23A-426C-A6F9-5BE8F03E44EB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23A-426C-A6F9-5BE8F03E44EB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C23A-426C-A6F9-5BE8F03E44EB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4-C23A-426C-A6F9-5BE8F03E44EB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C23A-426C-A6F9-5BE8F03E44EB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C23A-426C-A6F9-5BE8F03E44EB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C23A-426C-A6F9-5BE8F03E44EB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23A-426C-A6F9-5BE8F03E44EB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C23A-426C-A6F9-5BE8F03E44EB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C23A-426C-A6F9-5BE8F03E44EB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C23A-426C-A6F9-5BE8F03E44EB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C23A-426C-A6F9-5BE8F03E44EB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C23A-426C-A6F9-5BE8F03E44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'Старшая группа'!$Q$33:$R$51</c15:sqref>
                  </c15:fullRef>
                </c:ext>
              </c:extLst>
              <c:f>('Старшая группа'!$Q$33:$R$35,'Старшая группа'!$Q$37:$R$39,'Старшая группа'!$Q$41:$R$43,'Старшая группа'!$Q$45:$R$47,'Старшая группа'!$Q$49:$R$51)</c:f>
              <c:multiLvlStrCache>
                <c:ptCount val="15"/>
                <c:lvl>
                  <c:pt idx="0">
                    <c:v>4-Ф</c:v>
                  </c:pt>
                  <c:pt idx="1">
                    <c:v>4-Ф</c:v>
                  </c:pt>
                  <c:pt idx="2">
                    <c:v>4-Ф</c:v>
                  </c:pt>
                  <c:pt idx="3">
                    <c:v>4-К</c:v>
                  </c:pt>
                  <c:pt idx="4">
                    <c:v>4-К</c:v>
                  </c:pt>
                  <c:pt idx="5">
                    <c:v>4-К</c:v>
                  </c:pt>
                  <c:pt idx="6">
                    <c:v>4-П</c:v>
                  </c:pt>
                  <c:pt idx="7">
                    <c:v>4-П</c:v>
                  </c:pt>
                  <c:pt idx="8">
                    <c:v>4-П</c:v>
                  </c:pt>
                  <c:pt idx="9">
                    <c:v>4-Т</c:v>
                  </c:pt>
                  <c:pt idx="10">
                    <c:v>4-Т</c:v>
                  </c:pt>
                  <c:pt idx="11">
                    <c:v>4-Т</c:v>
                  </c:pt>
                  <c:pt idx="12">
                    <c:v>4-С</c:v>
                  </c:pt>
                  <c:pt idx="13">
                    <c:v>4-С</c:v>
                  </c:pt>
                  <c:pt idx="14">
                    <c:v>4-С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  <c:pt idx="3">
                    <c:v>Высокий</c:v>
                  </c:pt>
                  <c:pt idx="4">
                    <c:v>Средний</c:v>
                  </c:pt>
                  <c:pt idx="5">
                    <c:v>Низкий</c:v>
                  </c:pt>
                  <c:pt idx="6">
                    <c:v>Высокий</c:v>
                  </c:pt>
                  <c:pt idx="7">
                    <c:v>Средний</c:v>
                  </c:pt>
                  <c:pt idx="8">
                    <c:v>Низкий</c:v>
                  </c:pt>
                  <c:pt idx="9">
                    <c:v>Высокий</c:v>
                  </c:pt>
                  <c:pt idx="10">
                    <c:v>Средний</c:v>
                  </c:pt>
                  <c:pt idx="11">
                    <c:v>Низкий</c:v>
                  </c:pt>
                  <c:pt idx="12">
                    <c:v>Высокий</c:v>
                  </c:pt>
                  <c:pt idx="13">
                    <c:v>Средний</c:v>
                  </c:pt>
                  <c:pt idx="14">
                    <c:v>Низкий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'Старшая группа'!$S$33:$S$51</c15:sqref>
                  </c15:fullRef>
                </c:ext>
              </c:extLst>
              <c:f>('Старшая группа'!$S$33:$S$35,'Старшая группа'!$S$37:$S$39,'Старшая группа'!$S$41:$S$43,'Старшая группа'!$S$45:$S$47,'Старшая группа'!$S$49:$S$51)</c:f>
              <c:numCache>
                <c:formatCode>0</c:formatCode>
                <c:ptCount val="15"/>
                <c:pt idx="0">
                  <c:v>35.897435897435898</c:v>
                </c:pt>
                <c:pt idx="1">
                  <c:v>58.974358974358971</c:v>
                </c:pt>
                <c:pt idx="2">
                  <c:v>5.1282051282051277</c:v>
                </c:pt>
                <c:pt idx="3">
                  <c:v>12.8205128205128</c:v>
                </c:pt>
                <c:pt idx="4">
                  <c:v>74.358974358974365</c:v>
                </c:pt>
                <c:pt idx="5">
                  <c:v>12.820512820512819</c:v>
                </c:pt>
                <c:pt idx="6">
                  <c:v>20.512820512820511</c:v>
                </c:pt>
                <c:pt idx="7">
                  <c:v>74.358974358974351</c:v>
                </c:pt>
                <c:pt idx="8">
                  <c:v>5.1282051282051277</c:v>
                </c:pt>
                <c:pt idx="9">
                  <c:v>21.282051282051281</c:v>
                </c:pt>
                <c:pt idx="10">
                  <c:v>70.769230769230759</c:v>
                </c:pt>
                <c:pt idx="11">
                  <c:v>7.948717948717948</c:v>
                </c:pt>
                <c:pt idx="12">
                  <c:v>32.051282051282051</c:v>
                </c:pt>
                <c:pt idx="13">
                  <c:v>67.948717948717942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A-426C-A6F9-5BE8F03E44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83377872"/>
        <c:axId val="483384760"/>
        <c:axId val="0"/>
      </c:bar3DChart>
      <c:catAx>
        <c:axId val="48337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483384760"/>
        <c:crosses val="autoZero"/>
        <c:auto val="1"/>
        <c:lblAlgn val="ctr"/>
        <c:lblOffset val="100"/>
        <c:noMultiLvlLbl val="0"/>
      </c:catAx>
      <c:valAx>
        <c:axId val="483384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483377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524740</xdr:colOff>
      <xdr:row>26</xdr:row>
      <xdr:rowOff>134274</xdr:rowOff>
    </xdr:from>
    <xdr:to>
      <xdr:col>30</xdr:col>
      <xdr:colOff>296334</xdr:colOff>
      <xdr:row>47</xdr:row>
      <xdr:rowOff>76200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512233</xdr:colOff>
      <xdr:row>31</xdr:row>
      <xdr:rowOff>160867</xdr:rowOff>
    </xdr:from>
    <xdr:to>
      <xdr:col>29</xdr:col>
      <xdr:colOff>380999</xdr:colOff>
      <xdr:row>52</xdr:row>
      <xdr:rowOff>12700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04" t="s">
        <v>788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9" t="s">
        <v>1395</v>
      </c>
      <c r="DN2" s="129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16" t="s">
        <v>321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0" t="s">
        <v>869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6" t="s">
        <v>324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112" t="s">
        <v>326</v>
      </c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13"/>
    </row>
    <row r="5" spans="1:119" ht="15.6" customHeight="1" x14ac:dyDescent="0.3">
      <c r="A5" s="89"/>
      <c r="B5" s="89"/>
      <c r="C5" s="94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1"/>
      <c r="X5" s="101" t="s">
        <v>322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26" t="s">
        <v>323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38" t="s">
        <v>32</v>
      </c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14" t="s">
        <v>325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21" t="s">
        <v>43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35" t="s">
        <v>327</v>
      </c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7"/>
    </row>
    <row r="6" spans="1:119" ht="15" customHeight="1" x14ac:dyDescent="0.3">
      <c r="A6" s="89"/>
      <c r="B6" s="89"/>
      <c r="C6" s="116" t="s">
        <v>792</v>
      </c>
      <c r="D6" s="117"/>
      <c r="E6" s="117"/>
      <c r="F6" s="117"/>
      <c r="G6" s="117"/>
      <c r="H6" s="117"/>
      <c r="I6" s="117"/>
      <c r="J6" s="117"/>
      <c r="K6" s="117"/>
      <c r="L6" s="100" t="s">
        <v>809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99" t="s">
        <v>792</v>
      </c>
      <c r="Y6" s="99"/>
      <c r="Z6" s="99"/>
      <c r="AA6" s="99"/>
      <c r="AB6" s="99"/>
      <c r="AC6" s="99"/>
      <c r="AD6" s="99"/>
      <c r="AE6" s="99"/>
      <c r="AF6" s="99"/>
      <c r="AG6" s="100" t="s">
        <v>809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99" t="s">
        <v>792</v>
      </c>
      <c r="AT6" s="99"/>
      <c r="AU6" s="99"/>
      <c r="AV6" s="99"/>
      <c r="AW6" s="99"/>
      <c r="AX6" s="99"/>
      <c r="AY6" s="100" t="s">
        <v>809</v>
      </c>
      <c r="AZ6" s="100"/>
      <c r="BA6" s="100"/>
      <c r="BB6" s="100"/>
      <c r="BC6" s="100"/>
      <c r="BD6" s="100"/>
      <c r="BE6" s="100"/>
      <c r="BF6" s="100"/>
      <c r="BG6" s="100"/>
      <c r="BH6" s="99" t="s">
        <v>792</v>
      </c>
      <c r="BI6" s="99"/>
      <c r="BJ6" s="99"/>
      <c r="BK6" s="99"/>
      <c r="BL6" s="99"/>
      <c r="BM6" s="99"/>
      <c r="BN6" s="100" t="s">
        <v>809</v>
      </c>
      <c r="BO6" s="100"/>
      <c r="BP6" s="100"/>
      <c r="BQ6" s="100"/>
      <c r="BR6" s="100"/>
      <c r="BS6" s="100"/>
      <c r="BT6" s="100"/>
      <c r="BU6" s="100"/>
      <c r="BV6" s="100"/>
      <c r="BW6" s="99" t="s">
        <v>792</v>
      </c>
      <c r="BX6" s="99"/>
      <c r="BY6" s="99"/>
      <c r="BZ6" s="99"/>
      <c r="CA6" s="99"/>
      <c r="CB6" s="99"/>
      <c r="CC6" s="100" t="s">
        <v>809</v>
      </c>
      <c r="CD6" s="100"/>
      <c r="CE6" s="100"/>
      <c r="CF6" s="100"/>
      <c r="CG6" s="100"/>
      <c r="CH6" s="100"/>
      <c r="CI6" s="119" t="s">
        <v>792</v>
      </c>
      <c r="CJ6" s="120"/>
      <c r="CK6" s="120"/>
      <c r="CL6" s="120"/>
      <c r="CM6" s="120"/>
      <c r="CN6" s="120"/>
      <c r="CO6" s="120"/>
      <c r="CP6" s="120"/>
      <c r="CQ6" s="120"/>
      <c r="CR6" s="117" t="s">
        <v>809</v>
      </c>
      <c r="CS6" s="117"/>
      <c r="CT6" s="117"/>
      <c r="CU6" s="117"/>
      <c r="CV6" s="117"/>
      <c r="CW6" s="117"/>
      <c r="CX6" s="117"/>
      <c r="CY6" s="117"/>
      <c r="CZ6" s="118"/>
      <c r="DA6" s="119" t="s">
        <v>792</v>
      </c>
      <c r="DB6" s="120"/>
      <c r="DC6" s="120"/>
      <c r="DD6" s="120"/>
      <c r="DE6" s="120"/>
      <c r="DF6" s="131"/>
      <c r="DG6" s="132" t="s">
        <v>809</v>
      </c>
      <c r="DH6" s="133"/>
      <c r="DI6" s="133"/>
      <c r="DJ6" s="133"/>
      <c r="DK6" s="133"/>
      <c r="DL6" s="133"/>
      <c r="DM6" s="133"/>
      <c r="DN6" s="133"/>
      <c r="DO6" s="134"/>
    </row>
    <row r="7" spans="1:119" ht="10.199999999999999" hidden="1" customHeight="1" x14ac:dyDescent="0.3">
      <c r="A7" s="89"/>
      <c r="B7" s="8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89"/>
      <c r="B8" s="8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89"/>
      <c r="B9" s="8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89"/>
      <c r="B10" s="8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89"/>
      <c r="B11" s="8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89"/>
      <c r="B12" s="89"/>
      <c r="C12" s="91" t="s">
        <v>13</v>
      </c>
      <c r="D12" s="92" t="s">
        <v>2</v>
      </c>
      <c r="E12" s="92" t="s">
        <v>3</v>
      </c>
      <c r="F12" s="92" t="s">
        <v>17</v>
      </c>
      <c r="G12" s="92" t="s">
        <v>4</v>
      </c>
      <c r="H12" s="92" t="s">
        <v>5</v>
      </c>
      <c r="I12" s="92" t="s">
        <v>14</v>
      </c>
      <c r="J12" s="92" t="s">
        <v>6</v>
      </c>
      <c r="K12" s="92" t="s">
        <v>7</v>
      </c>
      <c r="L12" s="92" t="s">
        <v>18</v>
      </c>
      <c r="M12" s="92" t="s">
        <v>6</v>
      </c>
      <c r="N12" s="92" t="s">
        <v>7</v>
      </c>
      <c r="O12" s="92" t="s">
        <v>15</v>
      </c>
      <c r="P12" s="92" t="s">
        <v>8</v>
      </c>
      <c r="Q12" s="92" t="s">
        <v>1</v>
      </c>
      <c r="R12" s="92" t="s">
        <v>16</v>
      </c>
      <c r="S12" s="92" t="s">
        <v>3</v>
      </c>
      <c r="T12" s="92" t="s">
        <v>9</v>
      </c>
      <c r="U12" s="92" t="s">
        <v>19</v>
      </c>
      <c r="V12" s="92" t="s">
        <v>3</v>
      </c>
      <c r="W12" s="92" t="s">
        <v>9</v>
      </c>
      <c r="X12" s="92" t="s">
        <v>20</v>
      </c>
      <c r="Y12" s="92"/>
      <c r="Z12" s="92"/>
      <c r="AA12" s="94" t="s">
        <v>21</v>
      </c>
      <c r="AB12" s="95"/>
      <c r="AC12" s="91"/>
      <c r="AD12" s="94" t="s">
        <v>22</v>
      </c>
      <c r="AE12" s="95"/>
      <c r="AF12" s="91"/>
      <c r="AG12" s="92" t="s">
        <v>23</v>
      </c>
      <c r="AH12" s="92"/>
      <c r="AI12" s="92"/>
      <c r="AJ12" s="92" t="s">
        <v>24</v>
      </c>
      <c r="AK12" s="92"/>
      <c r="AL12" s="92"/>
      <c r="AM12" s="92" t="s">
        <v>25</v>
      </c>
      <c r="AN12" s="92"/>
      <c r="AO12" s="92"/>
      <c r="AP12" s="93" t="s">
        <v>26</v>
      </c>
      <c r="AQ12" s="93"/>
      <c r="AR12" s="93"/>
      <c r="AS12" s="92" t="s">
        <v>27</v>
      </c>
      <c r="AT12" s="92"/>
      <c r="AU12" s="92"/>
      <c r="AV12" s="92" t="s">
        <v>28</v>
      </c>
      <c r="AW12" s="92"/>
      <c r="AX12" s="92"/>
      <c r="AY12" s="93" t="s">
        <v>29</v>
      </c>
      <c r="AZ12" s="93"/>
      <c r="BA12" s="93"/>
      <c r="BB12" s="92" t="s">
        <v>30</v>
      </c>
      <c r="BC12" s="92"/>
      <c r="BD12" s="92"/>
      <c r="BE12" s="92" t="s">
        <v>31</v>
      </c>
      <c r="BF12" s="92"/>
      <c r="BG12" s="92"/>
      <c r="BH12" s="96" t="s">
        <v>172</v>
      </c>
      <c r="BI12" s="97"/>
      <c r="BJ12" s="98"/>
      <c r="BK12" s="96" t="s">
        <v>173</v>
      </c>
      <c r="BL12" s="97"/>
      <c r="BM12" s="98"/>
      <c r="BN12" s="96" t="s">
        <v>174</v>
      </c>
      <c r="BO12" s="97"/>
      <c r="BP12" s="98"/>
      <c r="BQ12" s="93" t="s">
        <v>175</v>
      </c>
      <c r="BR12" s="93"/>
      <c r="BS12" s="93"/>
      <c r="BT12" s="93" t="s">
        <v>176</v>
      </c>
      <c r="BU12" s="93"/>
      <c r="BV12" s="93"/>
      <c r="BW12" s="93" t="s">
        <v>33</v>
      </c>
      <c r="BX12" s="93"/>
      <c r="BY12" s="93"/>
      <c r="BZ12" s="93" t="s">
        <v>34</v>
      </c>
      <c r="CA12" s="93"/>
      <c r="CB12" s="93"/>
      <c r="CC12" s="93" t="s">
        <v>35</v>
      </c>
      <c r="CD12" s="93"/>
      <c r="CE12" s="93"/>
      <c r="CF12" s="93" t="s">
        <v>36</v>
      </c>
      <c r="CG12" s="93"/>
      <c r="CH12" s="93"/>
      <c r="CI12" s="93" t="s">
        <v>37</v>
      </c>
      <c r="CJ12" s="93"/>
      <c r="CK12" s="93"/>
      <c r="CL12" s="93" t="s">
        <v>38</v>
      </c>
      <c r="CM12" s="93"/>
      <c r="CN12" s="93"/>
      <c r="CO12" s="93" t="s">
        <v>39</v>
      </c>
      <c r="CP12" s="93"/>
      <c r="CQ12" s="93"/>
      <c r="CR12" s="93" t="s">
        <v>40</v>
      </c>
      <c r="CS12" s="93"/>
      <c r="CT12" s="93"/>
      <c r="CU12" s="93" t="s">
        <v>41</v>
      </c>
      <c r="CV12" s="93"/>
      <c r="CW12" s="93"/>
      <c r="CX12" s="93" t="s">
        <v>42</v>
      </c>
      <c r="CY12" s="93"/>
      <c r="CZ12" s="93"/>
      <c r="DA12" s="93" t="s">
        <v>177</v>
      </c>
      <c r="DB12" s="93"/>
      <c r="DC12" s="93"/>
      <c r="DD12" s="93" t="s">
        <v>178</v>
      </c>
      <c r="DE12" s="93"/>
      <c r="DF12" s="93"/>
      <c r="DG12" s="93" t="s">
        <v>179</v>
      </c>
      <c r="DH12" s="93"/>
      <c r="DI12" s="93"/>
      <c r="DJ12" s="93" t="s">
        <v>180</v>
      </c>
      <c r="DK12" s="93"/>
      <c r="DL12" s="93"/>
      <c r="DM12" s="93" t="s">
        <v>181</v>
      </c>
      <c r="DN12" s="93"/>
      <c r="DO12" s="93"/>
    </row>
    <row r="13" spans="1:119" ht="56.25" customHeight="1" x14ac:dyDescent="0.3">
      <c r="A13" s="89"/>
      <c r="B13" s="90"/>
      <c r="C13" s="88" t="s">
        <v>791</v>
      </c>
      <c r="D13" s="88"/>
      <c r="E13" s="88"/>
      <c r="F13" s="88" t="s">
        <v>1389</v>
      </c>
      <c r="G13" s="88"/>
      <c r="H13" s="88"/>
      <c r="I13" s="88" t="s">
        <v>187</v>
      </c>
      <c r="J13" s="88"/>
      <c r="K13" s="88"/>
      <c r="L13" s="86" t="s">
        <v>795</v>
      </c>
      <c r="M13" s="86"/>
      <c r="N13" s="86"/>
      <c r="O13" s="86" t="s">
        <v>796</v>
      </c>
      <c r="P13" s="86"/>
      <c r="Q13" s="86"/>
      <c r="R13" s="86" t="s">
        <v>799</v>
      </c>
      <c r="S13" s="86"/>
      <c r="T13" s="86"/>
      <c r="U13" s="86" t="s">
        <v>801</v>
      </c>
      <c r="V13" s="86"/>
      <c r="W13" s="86"/>
      <c r="X13" s="86" t="s">
        <v>802</v>
      </c>
      <c r="Y13" s="86"/>
      <c r="Z13" s="86"/>
      <c r="AA13" s="87" t="s">
        <v>804</v>
      </c>
      <c r="AB13" s="87"/>
      <c r="AC13" s="87"/>
      <c r="AD13" s="86" t="s">
        <v>805</v>
      </c>
      <c r="AE13" s="86"/>
      <c r="AF13" s="86"/>
      <c r="AG13" s="87" t="s">
        <v>810</v>
      </c>
      <c r="AH13" s="87"/>
      <c r="AI13" s="87"/>
      <c r="AJ13" s="86" t="s">
        <v>812</v>
      </c>
      <c r="AK13" s="86"/>
      <c r="AL13" s="86"/>
      <c r="AM13" s="86" t="s">
        <v>816</v>
      </c>
      <c r="AN13" s="86"/>
      <c r="AO13" s="86"/>
      <c r="AP13" s="86" t="s">
        <v>819</v>
      </c>
      <c r="AQ13" s="86"/>
      <c r="AR13" s="86"/>
      <c r="AS13" s="86" t="s">
        <v>822</v>
      </c>
      <c r="AT13" s="86"/>
      <c r="AU13" s="86"/>
      <c r="AV13" s="86" t="s">
        <v>823</v>
      </c>
      <c r="AW13" s="86"/>
      <c r="AX13" s="86"/>
      <c r="AY13" s="86" t="s">
        <v>825</v>
      </c>
      <c r="AZ13" s="86"/>
      <c r="BA13" s="86"/>
      <c r="BB13" s="86" t="s">
        <v>213</v>
      </c>
      <c r="BC13" s="86"/>
      <c r="BD13" s="86"/>
      <c r="BE13" s="86" t="s">
        <v>828</v>
      </c>
      <c r="BF13" s="86"/>
      <c r="BG13" s="86"/>
      <c r="BH13" s="86" t="s">
        <v>215</v>
      </c>
      <c r="BI13" s="86"/>
      <c r="BJ13" s="86"/>
      <c r="BK13" s="87" t="s">
        <v>830</v>
      </c>
      <c r="BL13" s="87"/>
      <c r="BM13" s="87"/>
      <c r="BN13" s="86" t="s">
        <v>833</v>
      </c>
      <c r="BO13" s="86"/>
      <c r="BP13" s="86"/>
      <c r="BQ13" s="88" t="s">
        <v>219</v>
      </c>
      <c r="BR13" s="88"/>
      <c r="BS13" s="88"/>
      <c r="BT13" s="86" t="s">
        <v>224</v>
      </c>
      <c r="BU13" s="86"/>
      <c r="BV13" s="86"/>
      <c r="BW13" s="86" t="s">
        <v>836</v>
      </c>
      <c r="BX13" s="86"/>
      <c r="BY13" s="86"/>
      <c r="BZ13" s="86" t="s">
        <v>838</v>
      </c>
      <c r="CA13" s="86"/>
      <c r="CB13" s="86"/>
      <c r="CC13" s="86" t="s">
        <v>839</v>
      </c>
      <c r="CD13" s="86"/>
      <c r="CE13" s="86"/>
      <c r="CF13" s="86" t="s">
        <v>843</v>
      </c>
      <c r="CG13" s="86"/>
      <c r="CH13" s="86"/>
      <c r="CI13" s="86" t="s">
        <v>847</v>
      </c>
      <c r="CJ13" s="86"/>
      <c r="CK13" s="86"/>
      <c r="CL13" s="86" t="s">
        <v>850</v>
      </c>
      <c r="CM13" s="86"/>
      <c r="CN13" s="86"/>
      <c r="CO13" s="86" t="s">
        <v>851</v>
      </c>
      <c r="CP13" s="86"/>
      <c r="CQ13" s="86"/>
      <c r="CR13" s="86" t="s">
        <v>852</v>
      </c>
      <c r="CS13" s="86"/>
      <c r="CT13" s="86"/>
      <c r="CU13" s="86" t="s">
        <v>853</v>
      </c>
      <c r="CV13" s="86"/>
      <c r="CW13" s="86"/>
      <c r="CX13" s="86" t="s">
        <v>854</v>
      </c>
      <c r="CY13" s="86"/>
      <c r="CZ13" s="86"/>
      <c r="DA13" s="86" t="s">
        <v>856</v>
      </c>
      <c r="DB13" s="86"/>
      <c r="DC13" s="86"/>
      <c r="DD13" s="86" t="s">
        <v>237</v>
      </c>
      <c r="DE13" s="86"/>
      <c r="DF13" s="86"/>
      <c r="DG13" s="86" t="s">
        <v>860</v>
      </c>
      <c r="DH13" s="86"/>
      <c r="DI13" s="86"/>
      <c r="DJ13" s="86" t="s">
        <v>241</v>
      </c>
      <c r="DK13" s="86"/>
      <c r="DL13" s="86"/>
      <c r="DM13" s="86" t="s">
        <v>243</v>
      </c>
      <c r="DN13" s="86"/>
      <c r="DO13" s="86"/>
    </row>
    <row r="14" spans="1:119" ht="154.5" customHeight="1" x14ac:dyDescent="0.3">
      <c r="A14" s="89"/>
      <c r="B14" s="90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793</v>
      </c>
      <c r="H14" s="30" t="s">
        <v>186</v>
      </c>
      <c r="I14" s="30" t="s">
        <v>794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797</v>
      </c>
      <c r="P14" s="61" t="s">
        <v>798</v>
      </c>
      <c r="Q14" s="61" t="s">
        <v>192</v>
      </c>
      <c r="R14" s="61" t="s">
        <v>800</v>
      </c>
      <c r="S14" s="61" t="s">
        <v>194</v>
      </c>
      <c r="T14" s="61" t="s">
        <v>192</v>
      </c>
      <c r="U14" s="61" t="s">
        <v>800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4" t="s">
        <v>803</v>
      </c>
      <c r="AA14" s="30" t="s">
        <v>200</v>
      </c>
      <c r="AB14" s="30" t="s">
        <v>201</v>
      </c>
      <c r="AC14" s="30" t="s">
        <v>204</v>
      </c>
      <c r="AD14" s="75" t="s">
        <v>808</v>
      </c>
      <c r="AE14" s="30" t="s">
        <v>806</v>
      </c>
      <c r="AF14" s="76" t="s">
        <v>807</v>
      </c>
      <c r="AG14" s="30" t="s">
        <v>485</v>
      </c>
      <c r="AH14" s="30" t="s">
        <v>811</v>
      </c>
      <c r="AI14" s="30" t="s">
        <v>199</v>
      </c>
      <c r="AJ14" s="75" t="s">
        <v>813</v>
      </c>
      <c r="AK14" s="61" t="s">
        <v>814</v>
      </c>
      <c r="AL14" s="61" t="s">
        <v>815</v>
      </c>
      <c r="AM14" s="61" t="s">
        <v>198</v>
      </c>
      <c r="AN14" s="61" t="s">
        <v>817</v>
      </c>
      <c r="AO14" s="61" t="s">
        <v>818</v>
      </c>
      <c r="AP14" s="61" t="s">
        <v>235</v>
      </c>
      <c r="AQ14" s="61" t="s">
        <v>820</v>
      </c>
      <c r="AR14" s="61" t="s">
        <v>821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824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826</v>
      </c>
      <c r="BD14" s="61" t="s">
        <v>827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829</v>
      </c>
      <c r="BJ14" s="74" t="s">
        <v>217</v>
      </c>
      <c r="BK14" s="30" t="s">
        <v>831</v>
      </c>
      <c r="BL14" s="30" t="s">
        <v>832</v>
      </c>
      <c r="BM14" s="30" t="s">
        <v>565</v>
      </c>
      <c r="BN14" s="75" t="s">
        <v>834</v>
      </c>
      <c r="BO14" s="61" t="s">
        <v>835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837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840</v>
      </c>
      <c r="CD14" s="61" t="s">
        <v>841</v>
      </c>
      <c r="CE14" s="61" t="s">
        <v>842</v>
      </c>
      <c r="CF14" s="61" t="s">
        <v>844</v>
      </c>
      <c r="CG14" s="61" t="s">
        <v>845</v>
      </c>
      <c r="CH14" s="61" t="s">
        <v>846</v>
      </c>
      <c r="CI14" s="61" t="s">
        <v>191</v>
      </c>
      <c r="CJ14" s="61" t="s">
        <v>238</v>
      </c>
      <c r="CK14" s="61" t="s">
        <v>192</v>
      </c>
      <c r="CL14" s="61" t="s">
        <v>848</v>
      </c>
      <c r="CM14" s="61" t="s">
        <v>849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855</v>
      </c>
      <c r="CZ14" s="61" t="s">
        <v>192</v>
      </c>
      <c r="DA14" s="61" t="s">
        <v>857</v>
      </c>
      <c r="DB14" s="61" t="s">
        <v>858</v>
      </c>
      <c r="DC14" s="61" t="s">
        <v>859</v>
      </c>
      <c r="DD14" s="61" t="s">
        <v>191</v>
      </c>
      <c r="DE14" s="61" t="s">
        <v>238</v>
      </c>
      <c r="DF14" s="61" t="s">
        <v>192</v>
      </c>
      <c r="DG14" s="61" t="s">
        <v>861</v>
      </c>
      <c r="DH14" s="61" t="s">
        <v>862</v>
      </c>
      <c r="DI14" s="61" t="s">
        <v>863</v>
      </c>
      <c r="DJ14" s="61" t="s">
        <v>864</v>
      </c>
      <c r="DK14" s="61" t="s">
        <v>865</v>
      </c>
      <c r="DL14" s="61" t="s">
        <v>866</v>
      </c>
      <c r="DM14" s="61" t="s">
        <v>244</v>
      </c>
      <c r="DN14" s="61" t="s">
        <v>867</v>
      </c>
      <c r="DO14" s="61" t="s">
        <v>868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 x14ac:dyDescent="0.3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 x14ac:dyDescent="0.3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 x14ac:dyDescent="0.3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 x14ac:dyDescent="0.3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 x14ac:dyDescent="0.3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 x14ac:dyDescent="0.3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 x14ac:dyDescent="0.3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82" t="s">
        <v>171</v>
      </c>
      <c r="B40" s="8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">
      <c r="A41" s="84" t="s">
        <v>786</v>
      </c>
      <c r="B41" s="85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3">
      <c r="B42" s="11"/>
      <c r="C42" s="12"/>
    </row>
    <row r="43" spans="1:119" x14ac:dyDescent="0.3">
      <c r="B43" s="105" t="s">
        <v>1391</v>
      </c>
      <c r="C43" s="106"/>
      <c r="D43" s="106"/>
      <c r="E43" s="107"/>
      <c r="F43" s="46"/>
      <c r="G43" s="46"/>
    </row>
    <row r="44" spans="1:119" x14ac:dyDescent="0.3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3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3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3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3">
      <c r="B48" s="4"/>
      <c r="C48" s="4"/>
      <c r="D48" s="108" t="s">
        <v>322</v>
      </c>
      <c r="E48" s="108"/>
      <c r="F48" s="109" t="s">
        <v>1390</v>
      </c>
      <c r="G48" s="109"/>
    </row>
    <row r="49" spans="2:7" x14ac:dyDescent="0.3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3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3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3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3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3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3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3">
      <c r="B56" s="4"/>
      <c r="C56" s="4"/>
      <c r="D56" s="33">
        <f>SUM(D53:D55)</f>
        <v>0</v>
      </c>
      <c r="E56" s="34">
        <f>SUM(E53:E55)</f>
        <v>0</v>
      </c>
    </row>
    <row r="57" spans="2:7" x14ac:dyDescent="0.3">
      <c r="B57" s="4"/>
      <c r="C57" s="4"/>
      <c r="D57" s="110" t="s">
        <v>325</v>
      </c>
      <c r="E57" s="111"/>
      <c r="F57" s="112" t="s">
        <v>43</v>
      </c>
      <c r="G57" s="113"/>
    </row>
    <row r="58" spans="2:7" x14ac:dyDescent="0.3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3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3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3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3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3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3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3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CU1" workbookViewId="0">
      <selection activeCell="E33" sqref="E33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9" t="s">
        <v>1395</v>
      </c>
      <c r="DQ2" s="129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16" t="s">
        <v>321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0" t="s">
        <v>869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4" t="s">
        <v>333</v>
      </c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</row>
    <row r="5" spans="1:122" ht="15.75" customHeight="1" x14ac:dyDescent="0.3">
      <c r="A5" s="89"/>
      <c r="B5" s="89"/>
      <c r="C5" s="95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38" t="s">
        <v>323</v>
      </c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01" t="s">
        <v>32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1" t="s">
        <v>330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39" t="s">
        <v>325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331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26" t="s">
        <v>332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21" t="s">
        <v>43</v>
      </c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48"/>
      <c r="DG5" s="138" t="s">
        <v>327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</row>
    <row r="6" spans="1:122" ht="0.75" customHeight="1" x14ac:dyDescent="0.3">
      <c r="A6" s="89"/>
      <c r="B6" s="89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89"/>
      <c r="B7" s="89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89"/>
      <c r="B8" s="89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89"/>
      <c r="B9" s="89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89"/>
      <c r="B10" s="89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89"/>
      <c r="B11" s="89"/>
      <c r="C11" s="91" t="s">
        <v>45</v>
      </c>
      <c r="D11" s="92" t="s">
        <v>2</v>
      </c>
      <c r="E11" s="92" t="s">
        <v>3</v>
      </c>
      <c r="F11" s="92" t="s">
        <v>46</v>
      </c>
      <c r="G11" s="92" t="s">
        <v>8</v>
      </c>
      <c r="H11" s="92" t="s">
        <v>1</v>
      </c>
      <c r="I11" s="94" t="s">
        <v>47</v>
      </c>
      <c r="J11" s="95"/>
      <c r="K11" s="95"/>
      <c r="L11" s="94" t="s">
        <v>48</v>
      </c>
      <c r="M11" s="95"/>
      <c r="N11" s="95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38" t="s">
        <v>5</v>
      </c>
      <c r="AE11" s="138"/>
      <c r="AF11" s="138"/>
      <c r="AG11" s="140" t="s">
        <v>12</v>
      </c>
      <c r="AH11" s="140"/>
      <c r="AI11" s="140"/>
      <c r="AJ11" s="140" t="s">
        <v>6</v>
      </c>
      <c r="AK11" s="140"/>
      <c r="AL11" s="140"/>
      <c r="AM11" s="138" t="s">
        <v>334</v>
      </c>
      <c r="AN11" s="138"/>
      <c r="AO11" s="138"/>
      <c r="AP11" s="138" t="s">
        <v>335</v>
      </c>
      <c r="AQ11" s="138"/>
      <c r="AR11" s="138"/>
      <c r="AS11" s="138" t="s">
        <v>336</v>
      </c>
      <c r="AT11" s="138"/>
      <c r="AU11" s="138"/>
      <c r="AV11" s="138" t="s">
        <v>337</v>
      </c>
      <c r="AW11" s="138"/>
      <c r="AX11" s="138"/>
      <c r="AY11" s="138" t="s">
        <v>49</v>
      </c>
      <c r="AZ11" s="138"/>
      <c r="BA11" s="138"/>
      <c r="BB11" s="138" t="s">
        <v>50</v>
      </c>
      <c r="BC11" s="138"/>
      <c r="BD11" s="138"/>
      <c r="BE11" s="138" t="s">
        <v>51</v>
      </c>
      <c r="BF11" s="138"/>
      <c r="BG11" s="138"/>
      <c r="BH11" s="138" t="s">
        <v>52</v>
      </c>
      <c r="BI11" s="138"/>
      <c r="BJ11" s="138"/>
      <c r="BK11" s="138" t="s">
        <v>53</v>
      </c>
      <c r="BL11" s="138"/>
      <c r="BM11" s="138"/>
      <c r="BN11" s="138" t="s">
        <v>56</v>
      </c>
      <c r="BO11" s="138"/>
      <c r="BP11" s="138"/>
      <c r="BQ11" s="138" t="s">
        <v>57</v>
      </c>
      <c r="BR11" s="138"/>
      <c r="BS11" s="138"/>
      <c r="BT11" s="138" t="s">
        <v>58</v>
      </c>
      <c r="BU11" s="138"/>
      <c r="BV11" s="138"/>
      <c r="BW11" s="138" t="s">
        <v>59</v>
      </c>
      <c r="BX11" s="138"/>
      <c r="BY11" s="138"/>
      <c r="BZ11" s="138" t="s">
        <v>338</v>
      </c>
      <c r="CA11" s="138"/>
      <c r="CB11" s="138"/>
      <c r="CC11" s="138" t="s">
        <v>339</v>
      </c>
      <c r="CD11" s="138"/>
      <c r="CE11" s="138"/>
      <c r="CF11" s="138" t="s">
        <v>340</v>
      </c>
      <c r="CG11" s="138"/>
      <c r="CH11" s="138"/>
      <c r="CI11" s="138" t="s">
        <v>341</v>
      </c>
      <c r="CJ11" s="138"/>
      <c r="CK11" s="138"/>
      <c r="CL11" s="138" t="s">
        <v>342</v>
      </c>
      <c r="CM11" s="138"/>
      <c r="CN11" s="138"/>
      <c r="CO11" s="138" t="s">
        <v>343</v>
      </c>
      <c r="CP11" s="138"/>
      <c r="CQ11" s="138"/>
      <c r="CR11" s="138" t="s">
        <v>344</v>
      </c>
      <c r="CS11" s="138"/>
      <c r="CT11" s="138"/>
      <c r="CU11" s="138" t="s">
        <v>345</v>
      </c>
      <c r="CV11" s="138"/>
      <c r="CW11" s="138"/>
      <c r="CX11" s="138" t="s">
        <v>346</v>
      </c>
      <c r="CY11" s="138"/>
      <c r="CZ11" s="138"/>
      <c r="DA11" s="138" t="s">
        <v>347</v>
      </c>
      <c r="DB11" s="138"/>
      <c r="DC11" s="138"/>
      <c r="DD11" s="138" t="s">
        <v>348</v>
      </c>
      <c r="DE11" s="138"/>
      <c r="DF11" s="138"/>
      <c r="DG11" s="138" t="s">
        <v>349</v>
      </c>
      <c r="DH11" s="138"/>
      <c r="DI11" s="138"/>
      <c r="DJ11" s="138" t="s">
        <v>350</v>
      </c>
      <c r="DK11" s="138"/>
      <c r="DL11" s="138"/>
      <c r="DM11" s="138" t="s">
        <v>351</v>
      </c>
      <c r="DN11" s="138"/>
      <c r="DO11" s="138"/>
      <c r="DP11" s="138" t="s">
        <v>352</v>
      </c>
      <c r="DQ11" s="138"/>
      <c r="DR11" s="138"/>
    </row>
    <row r="12" spans="1:122" ht="51" customHeight="1" x14ac:dyDescent="0.3">
      <c r="A12" s="89"/>
      <c r="B12" s="90"/>
      <c r="C12" s="86" t="s">
        <v>870</v>
      </c>
      <c r="D12" s="86"/>
      <c r="E12" s="86"/>
      <c r="F12" s="86" t="s">
        <v>874</v>
      </c>
      <c r="G12" s="86"/>
      <c r="H12" s="86"/>
      <c r="I12" s="86" t="s">
        <v>249</v>
      </c>
      <c r="J12" s="86"/>
      <c r="K12" s="86"/>
      <c r="L12" s="86" t="s">
        <v>251</v>
      </c>
      <c r="M12" s="86"/>
      <c r="N12" s="86"/>
      <c r="O12" s="86" t="s">
        <v>878</v>
      </c>
      <c r="P12" s="86"/>
      <c r="Q12" s="86"/>
      <c r="R12" s="86" t="s">
        <v>879</v>
      </c>
      <c r="S12" s="86"/>
      <c r="T12" s="86"/>
      <c r="U12" s="86" t="s">
        <v>881</v>
      </c>
      <c r="V12" s="86"/>
      <c r="W12" s="86"/>
      <c r="X12" s="86" t="s">
        <v>884</v>
      </c>
      <c r="Y12" s="86"/>
      <c r="Z12" s="86"/>
      <c r="AA12" s="86" t="s">
        <v>887</v>
      </c>
      <c r="AB12" s="86"/>
      <c r="AC12" s="86"/>
      <c r="AD12" s="86" t="s">
        <v>264</v>
      </c>
      <c r="AE12" s="86"/>
      <c r="AF12" s="86"/>
      <c r="AG12" s="86" t="s">
        <v>890</v>
      </c>
      <c r="AH12" s="86"/>
      <c r="AI12" s="86"/>
      <c r="AJ12" s="86" t="s">
        <v>892</v>
      </c>
      <c r="AK12" s="86"/>
      <c r="AL12" s="86"/>
      <c r="AM12" s="86" t="s">
        <v>893</v>
      </c>
      <c r="AN12" s="86"/>
      <c r="AO12" s="86"/>
      <c r="AP12" s="88" t="s">
        <v>436</v>
      </c>
      <c r="AQ12" s="88"/>
      <c r="AR12" s="88"/>
      <c r="AS12" s="88" t="s">
        <v>897</v>
      </c>
      <c r="AT12" s="88"/>
      <c r="AU12" s="88"/>
      <c r="AV12" s="88" t="s">
        <v>901</v>
      </c>
      <c r="AW12" s="88"/>
      <c r="AX12" s="88"/>
      <c r="AY12" s="88" t="s">
        <v>903</v>
      </c>
      <c r="AZ12" s="88"/>
      <c r="BA12" s="88"/>
      <c r="BB12" s="88" t="s">
        <v>906</v>
      </c>
      <c r="BC12" s="88"/>
      <c r="BD12" s="88"/>
      <c r="BE12" s="88" t="s">
        <v>907</v>
      </c>
      <c r="BF12" s="88"/>
      <c r="BG12" s="88"/>
      <c r="BH12" s="88" t="s">
        <v>908</v>
      </c>
      <c r="BI12" s="88"/>
      <c r="BJ12" s="88"/>
      <c r="BK12" s="88" t="s">
        <v>909</v>
      </c>
      <c r="BL12" s="88"/>
      <c r="BM12" s="88"/>
      <c r="BN12" s="88" t="s">
        <v>911</v>
      </c>
      <c r="BO12" s="88"/>
      <c r="BP12" s="88"/>
      <c r="BQ12" s="88" t="s">
        <v>912</v>
      </c>
      <c r="BR12" s="88"/>
      <c r="BS12" s="88"/>
      <c r="BT12" s="88" t="s">
        <v>913</v>
      </c>
      <c r="BU12" s="88"/>
      <c r="BV12" s="88"/>
      <c r="BW12" s="88" t="s">
        <v>916</v>
      </c>
      <c r="BX12" s="88"/>
      <c r="BY12" s="88"/>
      <c r="BZ12" s="88" t="s">
        <v>917</v>
      </c>
      <c r="CA12" s="88"/>
      <c r="CB12" s="88"/>
      <c r="CC12" s="88" t="s">
        <v>921</v>
      </c>
      <c r="CD12" s="88"/>
      <c r="CE12" s="88"/>
      <c r="CF12" s="88" t="s">
        <v>924</v>
      </c>
      <c r="CG12" s="88"/>
      <c r="CH12" s="88"/>
      <c r="CI12" s="88" t="s">
        <v>925</v>
      </c>
      <c r="CJ12" s="88"/>
      <c r="CK12" s="88"/>
      <c r="CL12" s="88" t="s">
        <v>927</v>
      </c>
      <c r="CM12" s="88"/>
      <c r="CN12" s="88"/>
      <c r="CO12" s="88" t="s">
        <v>928</v>
      </c>
      <c r="CP12" s="88"/>
      <c r="CQ12" s="88"/>
      <c r="CR12" s="88" t="s">
        <v>930</v>
      </c>
      <c r="CS12" s="88"/>
      <c r="CT12" s="88"/>
      <c r="CU12" s="88" t="s">
        <v>931</v>
      </c>
      <c r="CV12" s="88"/>
      <c r="CW12" s="88"/>
      <c r="CX12" s="88" t="s">
        <v>932</v>
      </c>
      <c r="CY12" s="88"/>
      <c r="CZ12" s="88"/>
      <c r="DA12" s="88" t="s">
        <v>933</v>
      </c>
      <c r="DB12" s="88"/>
      <c r="DC12" s="88"/>
      <c r="DD12" s="88" t="s">
        <v>934</v>
      </c>
      <c r="DE12" s="88"/>
      <c r="DF12" s="88"/>
      <c r="DG12" s="87" t="s">
        <v>936</v>
      </c>
      <c r="DH12" s="87"/>
      <c r="DI12" s="87"/>
      <c r="DJ12" s="87" t="s">
        <v>940</v>
      </c>
      <c r="DK12" s="87"/>
      <c r="DL12" s="87"/>
      <c r="DM12" s="86" t="s">
        <v>943</v>
      </c>
      <c r="DN12" s="86"/>
      <c r="DO12" s="86"/>
      <c r="DP12" s="86" t="s">
        <v>945</v>
      </c>
      <c r="DQ12" s="86"/>
      <c r="DR12" s="86"/>
    </row>
    <row r="13" spans="1:122" ht="102.75" customHeight="1" x14ac:dyDescent="0.3">
      <c r="A13" s="89"/>
      <c r="B13" s="90"/>
      <c r="C13" s="61" t="s">
        <v>871</v>
      </c>
      <c r="D13" s="61" t="s">
        <v>872</v>
      </c>
      <c r="E13" s="61" t="s">
        <v>873</v>
      </c>
      <c r="F13" s="61" t="s">
        <v>245</v>
      </c>
      <c r="G13" s="61" t="s">
        <v>246</v>
      </c>
      <c r="H13" s="61" t="s">
        <v>247</v>
      </c>
      <c r="I13" s="61" t="s">
        <v>875</v>
      </c>
      <c r="J13" s="61" t="s">
        <v>876</v>
      </c>
      <c r="K13" s="61" t="s">
        <v>877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880</v>
      </c>
      <c r="U13" s="61" t="s">
        <v>882</v>
      </c>
      <c r="V13" s="61" t="s">
        <v>883</v>
      </c>
      <c r="W13" s="61" t="s">
        <v>204</v>
      </c>
      <c r="X13" s="61" t="s">
        <v>559</v>
      </c>
      <c r="Y13" s="61" t="s">
        <v>885</v>
      </c>
      <c r="Z13" s="61" t="s">
        <v>886</v>
      </c>
      <c r="AA13" s="61" t="s">
        <v>263</v>
      </c>
      <c r="AB13" s="61" t="s">
        <v>888</v>
      </c>
      <c r="AC13" s="61" t="s">
        <v>889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891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894</v>
      </c>
      <c r="AN13" s="61" t="s">
        <v>895</v>
      </c>
      <c r="AO13" s="61" t="s">
        <v>896</v>
      </c>
      <c r="AP13" s="61" t="s">
        <v>437</v>
      </c>
      <c r="AQ13" s="61" t="s">
        <v>438</v>
      </c>
      <c r="AR13" s="61" t="s">
        <v>439</v>
      </c>
      <c r="AS13" s="61" t="s">
        <v>898</v>
      </c>
      <c r="AT13" s="61" t="s">
        <v>899</v>
      </c>
      <c r="AU13" s="61" t="s">
        <v>900</v>
      </c>
      <c r="AV13" s="61" t="s">
        <v>441</v>
      </c>
      <c r="AW13" s="61" t="s">
        <v>902</v>
      </c>
      <c r="AX13" s="61" t="s">
        <v>442</v>
      </c>
      <c r="AY13" s="30" t="s">
        <v>269</v>
      </c>
      <c r="AZ13" s="30" t="s">
        <v>904</v>
      </c>
      <c r="BA13" s="30" t="s">
        <v>905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910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914</v>
      </c>
      <c r="BV13" s="30" t="s">
        <v>915</v>
      </c>
      <c r="BW13" s="30" t="s">
        <v>239</v>
      </c>
      <c r="BX13" s="30" t="s">
        <v>240</v>
      </c>
      <c r="BY13" s="30" t="s">
        <v>259</v>
      </c>
      <c r="BZ13" s="30" t="s">
        <v>918</v>
      </c>
      <c r="CA13" s="30" t="s">
        <v>919</v>
      </c>
      <c r="CB13" s="30" t="s">
        <v>920</v>
      </c>
      <c r="CC13" s="30" t="s">
        <v>922</v>
      </c>
      <c r="CD13" s="30" t="s">
        <v>452</v>
      </c>
      <c r="CE13" s="30" t="s">
        <v>923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926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929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935</v>
      </c>
      <c r="DE13" s="30" t="s">
        <v>440</v>
      </c>
      <c r="DF13" s="30" t="s">
        <v>227</v>
      </c>
      <c r="DG13" s="61" t="s">
        <v>937</v>
      </c>
      <c r="DH13" s="61" t="s">
        <v>938</v>
      </c>
      <c r="DI13" s="61" t="s">
        <v>939</v>
      </c>
      <c r="DJ13" s="61" t="s">
        <v>754</v>
      </c>
      <c r="DK13" s="61" t="s">
        <v>941</v>
      </c>
      <c r="DL13" s="61" t="s">
        <v>942</v>
      </c>
      <c r="DM13" s="61" t="s">
        <v>477</v>
      </c>
      <c r="DN13" s="61" t="s">
        <v>478</v>
      </c>
      <c r="DO13" s="61" t="s">
        <v>944</v>
      </c>
      <c r="DP13" s="61" t="s">
        <v>479</v>
      </c>
      <c r="DQ13" s="61" t="s">
        <v>242</v>
      </c>
      <c r="DR13" s="61" t="s">
        <v>480</v>
      </c>
    </row>
    <row r="14" spans="1:122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3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3">
      <c r="A40" s="84" t="s">
        <v>785</v>
      </c>
      <c r="B40" s="85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3">
      <c r="B42" s="143" t="s">
        <v>1391</v>
      </c>
      <c r="C42" s="143"/>
      <c r="D42" s="143"/>
      <c r="E42" s="143"/>
      <c r="F42" s="46"/>
      <c r="G42" s="46"/>
    </row>
    <row r="43" spans="1:122" x14ac:dyDescent="0.3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3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3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3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3">
      <c r="B47" s="4"/>
      <c r="C47" s="20"/>
      <c r="D47" s="108" t="s">
        <v>322</v>
      </c>
      <c r="E47" s="108"/>
      <c r="F47" s="109" t="s">
        <v>323</v>
      </c>
      <c r="G47" s="109"/>
    </row>
    <row r="48" spans="1:122" x14ac:dyDescent="0.3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3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3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3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3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3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3">
      <c r="B56" s="4"/>
      <c r="C56" s="4"/>
      <c r="D56" s="108" t="s">
        <v>330</v>
      </c>
      <c r="E56" s="108"/>
      <c r="F56" s="108" t="s">
        <v>325</v>
      </c>
      <c r="G56" s="108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3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3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3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3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3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3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9"/>
  <sheetViews>
    <sheetView topLeftCell="A26" zoomScale="90" zoomScaleNormal="90" workbookViewId="0">
      <pane xSplit="2" topLeftCell="I1" activePane="topRight" state="frozen"/>
      <selection pane="topRight" activeCell="P50" sqref="P50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1403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9" t="s">
        <v>1395</v>
      </c>
      <c r="FJ2" s="129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89" t="s">
        <v>0</v>
      </c>
      <c r="B4" s="89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6" t="s">
        <v>321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0" t="s">
        <v>869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4" t="s">
        <v>326</v>
      </c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</row>
    <row r="5" spans="1:167" ht="15.75" customHeight="1" x14ac:dyDescent="0.3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01" t="s">
        <v>322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126" t="s">
        <v>323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378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01" t="s">
        <v>379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3"/>
      <c r="BZ5" s="101" t="s">
        <v>330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3"/>
      <c r="CO5" s="139" t="s">
        <v>325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8" t="s">
        <v>331</v>
      </c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26" t="s">
        <v>332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5" t="s">
        <v>43</v>
      </c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7"/>
      <c r="EW5" s="138" t="s">
        <v>327</v>
      </c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</row>
    <row r="6" spans="1:167" ht="15.6" hidden="1" x14ac:dyDescent="0.3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89"/>
      <c r="B11" s="89"/>
      <c r="C11" s="91" t="s">
        <v>60</v>
      </c>
      <c r="D11" s="92" t="s">
        <v>2</v>
      </c>
      <c r="E11" s="92" t="s">
        <v>3</v>
      </c>
      <c r="F11" s="91" t="s">
        <v>83</v>
      </c>
      <c r="G11" s="92" t="s">
        <v>3</v>
      </c>
      <c r="H11" s="92" t="s">
        <v>9</v>
      </c>
      <c r="I11" s="92" t="s">
        <v>61</v>
      </c>
      <c r="J11" s="92" t="s">
        <v>10</v>
      </c>
      <c r="K11" s="92" t="s">
        <v>11</v>
      </c>
      <c r="L11" s="101" t="s">
        <v>62</v>
      </c>
      <c r="M11" s="102"/>
      <c r="N11" s="102"/>
      <c r="O11" s="140" t="s">
        <v>63</v>
      </c>
      <c r="P11" s="140"/>
      <c r="Q11" s="140"/>
      <c r="R11" s="91" t="s">
        <v>64</v>
      </c>
      <c r="S11" s="92"/>
      <c r="T11" s="92"/>
      <c r="U11" s="94" t="s">
        <v>960</v>
      </c>
      <c r="V11" s="95"/>
      <c r="W11" s="91"/>
      <c r="X11" s="92" t="s">
        <v>962</v>
      </c>
      <c r="Y11" s="92"/>
      <c r="Z11" s="92"/>
      <c r="AA11" s="92" t="s">
        <v>65</v>
      </c>
      <c r="AB11" s="92"/>
      <c r="AC11" s="92"/>
      <c r="AD11" s="92" t="s">
        <v>66</v>
      </c>
      <c r="AE11" s="92"/>
      <c r="AF11" s="92"/>
      <c r="AG11" s="92" t="s">
        <v>67</v>
      </c>
      <c r="AH11" s="92"/>
      <c r="AI11" s="92"/>
      <c r="AJ11" s="92" t="s">
        <v>68</v>
      </c>
      <c r="AK11" s="92"/>
      <c r="AL11" s="92"/>
      <c r="AM11" s="140" t="s">
        <v>69</v>
      </c>
      <c r="AN11" s="140"/>
      <c r="AO11" s="140"/>
      <c r="AP11" s="138" t="s">
        <v>70</v>
      </c>
      <c r="AQ11" s="138"/>
      <c r="AR11" s="138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992</v>
      </c>
      <c r="BF11" s="140"/>
      <c r="BG11" s="140"/>
      <c r="BH11" s="140" t="s">
        <v>74</v>
      </c>
      <c r="BI11" s="140"/>
      <c r="BJ11" s="140"/>
      <c r="BK11" s="127" t="s">
        <v>373</v>
      </c>
      <c r="BL11" s="127"/>
      <c r="BM11" s="128"/>
      <c r="BN11" s="126" t="s">
        <v>374</v>
      </c>
      <c r="BO11" s="127"/>
      <c r="BP11" s="128"/>
      <c r="BQ11" s="138" t="s">
        <v>375</v>
      </c>
      <c r="BR11" s="138"/>
      <c r="BS11" s="138"/>
      <c r="BT11" s="138" t="s">
        <v>376</v>
      </c>
      <c r="BU11" s="138"/>
      <c r="BV11" s="138"/>
      <c r="BW11" s="138" t="s">
        <v>1392</v>
      </c>
      <c r="BX11" s="138"/>
      <c r="BY11" s="126"/>
      <c r="BZ11" s="138" t="s">
        <v>75</v>
      </c>
      <c r="CA11" s="138"/>
      <c r="CB11" s="138"/>
      <c r="CC11" s="138" t="s">
        <v>85</v>
      </c>
      <c r="CD11" s="138"/>
      <c r="CE11" s="138"/>
      <c r="CF11" s="138" t="s">
        <v>76</v>
      </c>
      <c r="CG11" s="138"/>
      <c r="CH11" s="138"/>
      <c r="CI11" s="138" t="s">
        <v>77</v>
      </c>
      <c r="CJ11" s="138"/>
      <c r="CK11" s="138"/>
      <c r="CL11" s="138" t="s">
        <v>78</v>
      </c>
      <c r="CM11" s="138"/>
      <c r="CN11" s="138"/>
      <c r="CO11" s="138" t="s">
        <v>79</v>
      </c>
      <c r="CP11" s="138"/>
      <c r="CQ11" s="138"/>
      <c r="CR11" s="138" t="s">
        <v>80</v>
      </c>
      <c r="CS11" s="138"/>
      <c r="CT11" s="138"/>
      <c r="CU11" s="138" t="s">
        <v>81</v>
      </c>
      <c r="CV11" s="138"/>
      <c r="CW11" s="138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358</v>
      </c>
      <c r="DE11" s="127"/>
      <c r="DF11" s="128"/>
      <c r="DG11" s="126" t="s">
        <v>359</v>
      </c>
      <c r="DH11" s="127"/>
      <c r="DI11" s="128"/>
      <c r="DJ11" s="126" t="s">
        <v>360</v>
      </c>
      <c r="DK11" s="127"/>
      <c r="DL11" s="128"/>
      <c r="DM11" s="126" t="s">
        <v>361</v>
      </c>
      <c r="DN11" s="127"/>
      <c r="DO11" s="128"/>
      <c r="DP11" s="126" t="s">
        <v>362</v>
      </c>
      <c r="DQ11" s="127"/>
      <c r="DR11" s="128"/>
      <c r="DS11" s="126" t="s">
        <v>363</v>
      </c>
      <c r="DT11" s="127"/>
      <c r="DU11" s="128"/>
      <c r="DV11" s="138" t="s">
        <v>364</v>
      </c>
      <c r="DW11" s="138"/>
      <c r="DX11" s="138"/>
      <c r="DY11" s="138" t="s">
        <v>365</v>
      </c>
      <c r="DZ11" s="138"/>
      <c r="EA11" s="138"/>
      <c r="EB11" s="138" t="s">
        <v>366</v>
      </c>
      <c r="EC11" s="138"/>
      <c r="ED11" s="138"/>
      <c r="EE11" s="138" t="s">
        <v>367</v>
      </c>
      <c r="EF11" s="138"/>
      <c r="EG11" s="138"/>
      <c r="EH11" s="149" t="s">
        <v>368</v>
      </c>
      <c r="EI11" s="150"/>
      <c r="EJ11" s="151"/>
      <c r="EK11" s="149" t="s">
        <v>369</v>
      </c>
      <c r="EL11" s="150"/>
      <c r="EM11" s="151"/>
      <c r="EN11" s="149" t="s">
        <v>370</v>
      </c>
      <c r="EO11" s="150"/>
      <c r="EP11" s="151"/>
      <c r="EQ11" s="149" t="s">
        <v>371</v>
      </c>
      <c r="ER11" s="150"/>
      <c r="ES11" s="151"/>
      <c r="ET11" s="149" t="s">
        <v>372</v>
      </c>
      <c r="EU11" s="150"/>
      <c r="EV11" s="151"/>
      <c r="EW11" s="138" t="s">
        <v>353</v>
      </c>
      <c r="EX11" s="138"/>
      <c r="EY11" s="138"/>
      <c r="EZ11" s="138" t="s">
        <v>354</v>
      </c>
      <c r="FA11" s="138"/>
      <c r="FB11" s="138"/>
      <c r="FC11" s="138" t="s">
        <v>355</v>
      </c>
      <c r="FD11" s="138"/>
      <c r="FE11" s="138"/>
      <c r="FF11" s="138" t="s">
        <v>356</v>
      </c>
      <c r="FG11" s="138"/>
      <c r="FH11" s="138"/>
      <c r="FI11" s="138" t="s">
        <v>357</v>
      </c>
      <c r="FJ11" s="138"/>
      <c r="FK11" s="138"/>
    </row>
    <row r="12" spans="1:167" ht="70.5" customHeight="1" thickBot="1" x14ac:dyDescent="0.35">
      <c r="A12" s="89"/>
      <c r="B12" s="89"/>
      <c r="C12" s="158" t="s">
        <v>946</v>
      </c>
      <c r="D12" s="163"/>
      <c r="E12" s="160"/>
      <c r="F12" s="159" t="s">
        <v>950</v>
      </c>
      <c r="G12" s="159"/>
      <c r="H12" s="160"/>
      <c r="I12" s="158" t="s">
        <v>954</v>
      </c>
      <c r="J12" s="159"/>
      <c r="K12" s="160"/>
      <c r="L12" s="158" t="s">
        <v>956</v>
      </c>
      <c r="M12" s="159"/>
      <c r="N12" s="160"/>
      <c r="O12" s="158" t="s">
        <v>957</v>
      </c>
      <c r="P12" s="159"/>
      <c r="Q12" s="160"/>
      <c r="R12" s="152" t="s">
        <v>959</v>
      </c>
      <c r="S12" s="153"/>
      <c r="T12" s="154"/>
      <c r="U12" s="152" t="s">
        <v>961</v>
      </c>
      <c r="V12" s="153"/>
      <c r="W12" s="154"/>
      <c r="X12" s="152" t="s">
        <v>963</v>
      </c>
      <c r="Y12" s="153"/>
      <c r="Z12" s="154"/>
      <c r="AA12" s="152" t="s">
        <v>964</v>
      </c>
      <c r="AB12" s="153"/>
      <c r="AC12" s="154"/>
      <c r="AD12" s="152" t="s">
        <v>967</v>
      </c>
      <c r="AE12" s="153"/>
      <c r="AF12" s="154"/>
      <c r="AG12" s="152" t="s">
        <v>968</v>
      </c>
      <c r="AH12" s="153"/>
      <c r="AI12" s="154"/>
      <c r="AJ12" s="152" t="s">
        <v>971</v>
      </c>
      <c r="AK12" s="153"/>
      <c r="AL12" s="154"/>
      <c r="AM12" s="152" t="s">
        <v>975</v>
      </c>
      <c r="AN12" s="153"/>
      <c r="AO12" s="154"/>
      <c r="AP12" s="152" t="s">
        <v>979</v>
      </c>
      <c r="AQ12" s="153"/>
      <c r="AR12" s="154"/>
      <c r="AS12" s="152" t="s">
        <v>980</v>
      </c>
      <c r="AT12" s="153"/>
      <c r="AU12" s="154"/>
      <c r="AV12" s="152" t="s">
        <v>981</v>
      </c>
      <c r="AW12" s="153"/>
      <c r="AX12" s="154"/>
      <c r="AY12" s="152" t="s">
        <v>983</v>
      </c>
      <c r="AZ12" s="153"/>
      <c r="BA12" s="154"/>
      <c r="BB12" s="152" t="s">
        <v>985</v>
      </c>
      <c r="BC12" s="153"/>
      <c r="BD12" s="154"/>
      <c r="BE12" s="152" t="s">
        <v>989</v>
      </c>
      <c r="BF12" s="153"/>
      <c r="BG12" s="154"/>
      <c r="BH12" s="158" t="s">
        <v>305</v>
      </c>
      <c r="BI12" s="159"/>
      <c r="BJ12" s="160"/>
      <c r="BK12" s="152" t="s">
        <v>994</v>
      </c>
      <c r="BL12" s="153"/>
      <c r="BM12" s="154"/>
      <c r="BN12" s="152" t="s">
        <v>995</v>
      </c>
      <c r="BO12" s="153"/>
      <c r="BP12" s="154"/>
      <c r="BQ12" s="152" t="s">
        <v>999</v>
      </c>
      <c r="BR12" s="153"/>
      <c r="BS12" s="154"/>
      <c r="BT12" s="152" t="s">
        <v>1000</v>
      </c>
      <c r="BU12" s="153"/>
      <c r="BV12" s="154"/>
      <c r="BW12" s="152" t="s">
        <v>1001</v>
      </c>
      <c r="BX12" s="153"/>
      <c r="BY12" s="154"/>
      <c r="BZ12" s="152" t="s">
        <v>309</v>
      </c>
      <c r="CA12" s="153"/>
      <c r="CB12" s="154"/>
      <c r="CC12" s="152" t="s">
        <v>1002</v>
      </c>
      <c r="CD12" s="153"/>
      <c r="CE12" s="154"/>
      <c r="CF12" s="152" t="s">
        <v>1003</v>
      </c>
      <c r="CG12" s="153"/>
      <c r="CH12" s="154"/>
      <c r="CI12" s="152" t="s">
        <v>1005</v>
      </c>
      <c r="CJ12" s="153"/>
      <c r="CK12" s="154"/>
      <c r="CL12" s="152" t="s">
        <v>1006</v>
      </c>
      <c r="CM12" s="153"/>
      <c r="CN12" s="154"/>
      <c r="CO12" s="152" t="s">
        <v>1009</v>
      </c>
      <c r="CP12" s="153"/>
      <c r="CQ12" s="154"/>
      <c r="CR12" s="152" t="s">
        <v>1010</v>
      </c>
      <c r="CS12" s="153"/>
      <c r="CT12" s="154"/>
      <c r="CU12" s="152" t="s">
        <v>1013</v>
      </c>
      <c r="CV12" s="153"/>
      <c r="CW12" s="154"/>
      <c r="CX12" s="152" t="s">
        <v>1014</v>
      </c>
      <c r="CY12" s="153"/>
      <c r="CZ12" s="154"/>
      <c r="DA12" s="152" t="s">
        <v>496</v>
      </c>
      <c r="DB12" s="153"/>
      <c r="DC12" s="154"/>
      <c r="DD12" s="152" t="s">
        <v>1016</v>
      </c>
      <c r="DE12" s="153"/>
      <c r="DF12" s="154"/>
      <c r="DG12" s="152" t="s">
        <v>1017</v>
      </c>
      <c r="DH12" s="153"/>
      <c r="DI12" s="154"/>
      <c r="DJ12" s="152" t="s">
        <v>1021</v>
      </c>
      <c r="DK12" s="153"/>
      <c r="DL12" s="154"/>
      <c r="DM12" s="152" t="s">
        <v>1023</v>
      </c>
      <c r="DN12" s="153"/>
      <c r="DO12" s="154"/>
      <c r="DP12" s="152" t="s">
        <v>1024</v>
      </c>
      <c r="DQ12" s="153"/>
      <c r="DR12" s="154"/>
      <c r="DS12" s="152" t="s">
        <v>1026</v>
      </c>
      <c r="DT12" s="153"/>
      <c r="DU12" s="154"/>
      <c r="DV12" s="152" t="s">
        <v>1027</v>
      </c>
      <c r="DW12" s="153"/>
      <c r="DX12" s="154"/>
      <c r="DY12" s="152" t="s">
        <v>1028</v>
      </c>
      <c r="DZ12" s="153"/>
      <c r="EA12" s="154"/>
      <c r="EB12" s="152" t="s">
        <v>1030</v>
      </c>
      <c r="EC12" s="153"/>
      <c r="ED12" s="154"/>
      <c r="EE12" s="152" t="s">
        <v>1033</v>
      </c>
      <c r="EF12" s="153"/>
      <c r="EG12" s="154"/>
      <c r="EH12" s="152" t="s">
        <v>1037</v>
      </c>
      <c r="EI12" s="153"/>
      <c r="EJ12" s="154"/>
      <c r="EK12" s="152" t="s">
        <v>1039</v>
      </c>
      <c r="EL12" s="153"/>
      <c r="EM12" s="154"/>
      <c r="EN12" s="152" t="s">
        <v>515</v>
      </c>
      <c r="EO12" s="153"/>
      <c r="EP12" s="154"/>
      <c r="EQ12" s="152" t="s">
        <v>1044</v>
      </c>
      <c r="ER12" s="153"/>
      <c r="ES12" s="154"/>
      <c r="ET12" s="152" t="s">
        <v>1045</v>
      </c>
      <c r="EU12" s="153"/>
      <c r="EV12" s="154"/>
      <c r="EW12" s="152" t="s">
        <v>1047</v>
      </c>
      <c r="EX12" s="153"/>
      <c r="EY12" s="154"/>
      <c r="EZ12" s="152" t="s">
        <v>1048</v>
      </c>
      <c r="FA12" s="153"/>
      <c r="FB12" s="154"/>
      <c r="FC12" s="152" t="s">
        <v>1050</v>
      </c>
      <c r="FD12" s="153"/>
      <c r="FE12" s="154"/>
      <c r="FF12" s="152" t="s">
        <v>1051</v>
      </c>
      <c r="FG12" s="153"/>
      <c r="FH12" s="154"/>
      <c r="FI12" s="152" t="s">
        <v>1054</v>
      </c>
      <c r="FJ12" s="153"/>
      <c r="FK12" s="154"/>
    </row>
    <row r="13" spans="1:167" ht="144.75" customHeight="1" thickBot="1" x14ac:dyDescent="0.35">
      <c r="A13" s="89"/>
      <c r="B13" s="89"/>
      <c r="C13" s="64" t="s">
        <v>947</v>
      </c>
      <c r="D13" s="65" t="s">
        <v>948</v>
      </c>
      <c r="E13" s="66" t="s">
        <v>949</v>
      </c>
      <c r="F13" s="67" t="s">
        <v>951</v>
      </c>
      <c r="G13" s="67" t="s">
        <v>952</v>
      </c>
      <c r="H13" s="81" t="s">
        <v>953</v>
      </c>
      <c r="I13" s="68" t="s">
        <v>277</v>
      </c>
      <c r="J13" s="67" t="s">
        <v>278</v>
      </c>
      <c r="K13" s="66" t="s">
        <v>955</v>
      </c>
      <c r="L13" s="68" t="s">
        <v>280</v>
      </c>
      <c r="M13" s="67" t="s">
        <v>281</v>
      </c>
      <c r="N13" s="66" t="s">
        <v>248</v>
      </c>
      <c r="O13" s="68" t="s">
        <v>279</v>
      </c>
      <c r="P13" s="67" t="s">
        <v>193</v>
      </c>
      <c r="Q13" s="66" t="s">
        <v>958</v>
      </c>
      <c r="R13" s="69" t="s">
        <v>284</v>
      </c>
      <c r="S13" s="70" t="s">
        <v>201</v>
      </c>
      <c r="T13" s="71" t="s">
        <v>285</v>
      </c>
      <c r="U13" s="69" t="s">
        <v>287</v>
      </c>
      <c r="V13" s="70" t="s">
        <v>288</v>
      </c>
      <c r="W13" s="71" t="s">
        <v>289</v>
      </c>
      <c r="X13" s="69" t="s">
        <v>290</v>
      </c>
      <c r="Y13" s="70" t="s">
        <v>291</v>
      </c>
      <c r="Z13" s="71" t="s">
        <v>292</v>
      </c>
      <c r="AA13" s="69" t="s">
        <v>286</v>
      </c>
      <c r="AB13" s="70" t="s">
        <v>965</v>
      </c>
      <c r="AC13" s="71" t="s">
        <v>966</v>
      </c>
      <c r="AD13" s="69" t="s">
        <v>293</v>
      </c>
      <c r="AE13" s="70" t="s">
        <v>294</v>
      </c>
      <c r="AF13" s="71" t="s">
        <v>295</v>
      </c>
      <c r="AG13" s="69" t="s">
        <v>296</v>
      </c>
      <c r="AH13" s="70" t="s">
        <v>969</v>
      </c>
      <c r="AI13" s="71" t="s">
        <v>970</v>
      </c>
      <c r="AJ13" s="69" t="s">
        <v>972</v>
      </c>
      <c r="AK13" s="70" t="s">
        <v>973</v>
      </c>
      <c r="AL13" s="71" t="s">
        <v>974</v>
      </c>
      <c r="AM13" s="69" t="s">
        <v>976</v>
      </c>
      <c r="AN13" s="70" t="s">
        <v>977</v>
      </c>
      <c r="AO13" s="71" t="s">
        <v>978</v>
      </c>
      <c r="AP13" s="69" t="s">
        <v>297</v>
      </c>
      <c r="AQ13" s="70" t="s">
        <v>298</v>
      </c>
      <c r="AR13" s="71" t="s">
        <v>299</v>
      </c>
      <c r="AS13" s="69" t="s">
        <v>300</v>
      </c>
      <c r="AT13" s="70" t="s">
        <v>301</v>
      </c>
      <c r="AU13" s="71" t="s">
        <v>302</v>
      </c>
      <c r="AV13" s="69" t="s">
        <v>202</v>
      </c>
      <c r="AW13" s="70" t="s">
        <v>982</v>
      </c>
      <c r="AX13" s="71" t="s">
        <v>204</v>
      </c>
      <c r="AY13" s="69" t="s">
        <v>303</v>
      </c>
      <c r="AZ13" s="70" t="s">
        <v>304</v>
      </c>
      <c r="BA13" s="71" t="s">
        <v>984</v>
      </c>
      <c r="BB13" s="69" t="s">
        <v>986</v>
      </c>
      <c r="BC13" s="70" t="s">
        <v>987</v>
      </c>
      <c r="BD13" s="71" t="s">
        <v>988</v>
      </c>
      <c r="BE13" s="69" t="s">
        <v>990</v>
      </c>
      <c r="BF13" s="70" t="s">
        <v>991</v>
      </c>
      <c r="BG13" s="71" t="s">
        <v>993</v>
      </c>
      <c r="BH13" s="69" t="s">
        <v>306</v>
      </c>
      <c r="BI13" s="70" t="s">
        <v>307</v>
      </c>
      <c r="BJ13" s="71" t="s">
        <v>308</v>
      </c>
      <c r="BK13" s="69" t="s">
        <v>481</v>
      </c>
      <c r="BL13" s="70" t="s">
        <v>466</v>
      </c>
      <c r="BM13" s="71" t="s">
        <v>465</v>
      </c>
      <c r="BN13" s="69" t="s">
        <v>996</v>
      </c>
      <c r="BO13" s="70" t="s">
        <v>997</v>
      </c>
      <c r="BP13" s="71" t="s">
        <v>998</v>
      </c>
      <c r="BQ13" s="69" t="s">
        <v>451</v>
      </c>
      <c r="BR13" s="70" t="s">
        <v>484</v>
      </c>
      <c r="BS13" s="71" t="s">
        <v>482</v>
      </c>
      <c r="BT13" s="69" t="s">
        <v>485</v>
      </c>
      <c r="BU13" s="70" t="s">
        <v>486</v>
      </c>
      <c r="BV13" s="71" t="s">
        <v>199</v>
      </c>
      <c r="BW13" s="69" t="s">
        <v>487</v>
      </c>
      <c r="BX13" s="70" t="s">
        <v>488</v>
      </c>
      <c r="BY13" s="71" t="s">
        <v>489</v>
      </c>
      <c r="BZ13" s="69" t="s">
        <v>260</v>
      </c>
      <c r="CA13" s="70" t="s">
        <v>310</v>
      </c>
      <c r="CB13" s="71" t="s">
        <v>262</v>
      </c>
      <c r="CC13" s="69" t="s">
        <v>311</v>
      </c>
      <c r="CD13" s="70" t="s">
        <v>312</v>
      </c>
      <c r="CE13" s="71" t="s">
        <v>313</v>
      </c>
      <c r="CF13" s="69" t="s">
        <v>314</v>
      </c>
      <c r="CG13" s="70" t="s">
        <v>315</v>
      </c>
      <c r="CH13" s="71" t="s">
        <v>1004</v>
      </c>
      <c r="CI13" s="69" t="s">
        <v>182</v>
      </c>
      <c r="CJ13" s="70" t="s">
        <v>316</v>
      </c>
      <c r="CK13" s="71" t="s">
        <v>317</v>
      </c>
      <c r="CL13" s="69" t="s">
        <v>318</v>
      </c>
      <c r="CM13" s="70" t="s">
        <v>1007</v>
      </c>
      <c r="CN13" s="71" t="s">
        <v>1008</v>
      </c>
      <c r="CO13" s="69" t="s">
        <v>260</v>
      </c>
      <c r="CP13" s="70" t="s">
        <v>261</v>
      </c>
      <c r="CQ13" s="71" t="s">
        <v>218</v>
      </c>
      <c r="CR13" s="69" t="s">
        <v>1011</v>
      </c>
      <c r="CS13" s="70" t="s">
        <v>841</v>
      </c>
      <c r="CT13" s="71" t="s">
        <v>1012</v>
      </c>
      <c r="CU13" s="69" t="s">
        <v>490</v>
      </c>
      <c r="CV13" s="70" t="s">
        <v>491</v>
      </c>
      <c r="CW13" s="71" t="s">
        <v>492</v>
      </c>
      <c r="CX13" s="69" t="s">
        <v>493</v>
      </c>
      <c r="CY13" s="70" t="s">
        <v>494</v>
      </c>
      <c r="CZ13" s="71" t="s">
        <v>495</v>
      </c>
      <c r="DA13" s="69" t="s">
        <v>1015</v>
      </c>
      <c r="DB13" s="70" t="s">
        <v>497</v>
      </c>
      <c r="DC13" s="71" t="s">
        <v>498</v>
      </c>
      <c r="DD13" s="72" t="s">
        <v>182</v>
      </c>
      <c r="DE13" s="73" t="s">
        <v>283</v>
      </c>
      <c r="DF13" s="73" t="s">
        <v>282</v>
      </c>
      <c r="DG13" s="72" t="s">
        <v>1018</v>
      </c>
      <c r="DH13" s="73" t="s">
        <v>1019</v>
      </c>
      <c r="DI13" s="73" t="s">
        <v>1020</v>
      </c>
      <c r="DJ13" s="72" t="s">
        <v>499</v>
      </c>
      <c r="DK13" s="73" t="s">
        <v>500</v>
      </c>
      <c r="DL13" s="73" t="s">
        <v>1022</v>
      </c>
      <c r="DM13" s="69" t="s">
        <v>501</v>
      </c>
      <c r="DN13" s="70" t="s">
        <v>502</v>
      </c>
      <c r="DO13" s="71" t="s">
        <v>503</v>
      </c>
      <c r="DP13" s="69" t="s">
        <v>501</v>
      </c>
      <c r="DQ13" s="70" t="s">
        <v>502</v>
      </c>
      <c r="DR13" s="71" t="s">
        <v>1025</v>
      </c>
      <c r="DS13" s="69" t="s">
        <v>504</v>
      </c>
      <c r="DT13" s="70" t="s">
        <v>505</v>
      </c>
      <c r="DU13" s="71" t="s">
        <v>506</v>
      </c>
      <c r="DV13" s="69" t="s">
        <v>507</v>
      </c>
      <c r="DW13" s="70" t="s">
        <v>508</v>
      </c>
      <c r="DX13" s="71" t="s">
        <v>509</v>
      </c>
      <c r="DY13" s="69" t="s">
        <v>510</v>
      </c>
      <c r="DZ13" s="70" t="s">
        <v>511</v>
      </c>
      <c r="EA13" s="71" t="s">
        <v>1029</v>
      </c>
      <c r="EB13" s="69" t="s">
        <v>1401</v>
      </c>
      <c r="EC13" s="70" t="s">
        <v>1031</v>
      </c>
      <c r="ED13" s="71" t="s">
        <v>1032</v>
      </c>
      <c r="EE13" s="69" t="s">
        <v>1034</v>
      </c>
      <c r="EF13" s="70" t="s">
        <v>1035</v>
      </c>
      <c r="EG13" s="71" t="s">
        <v>1036</v>
      </c>
      <c r="EH13" s="69" t="s">
        <v>512</v>
      </c>
      <c r="EI13" s="70" t="s">
        <v>1038</v>
      </c>
      <c r="EJ13" s="71" t="s">
        <v>257</v>
      </c>
      <c r="EK13" s="69" t="s">
        <v>513</v>
      </c>
      <c r="EL13" s="70" t="s">
        <v>1040</v>
      </c>
      <c r="EM13" s="71" t="s">
        <v>1041</v>
      </c>
      <c r="EN13" s="69" t="s">
        <v>1042</v>
      </c>
      <c r="EO13" s="70" t="s">
        <v>1043</v>
      </c>
      <c r="EP13" s="71" t="s">
        <v>516</v>
      </c>
      <c r="EQ13" s="69" t="s">
        <v>239</v>
      </c>
      <c r="ER13" s="70" t="s">
        <v>514</v>
      </c>
      <c r="ES13" s="71" t="s">
        <v>259</v>
      </c>
      <c r="ET13" s="69" t="s">
        <v>518</v>
      </c>
      <c r="EU13" s="70" t="s">
        <v>519</v>
      </c>
      <c r="EV13" s="71" t="s">
        <v>1046</v>
      </c>
      <c r="EW13" s="69" t="s">
        <v>520</v>
      </c>
      <c r="EX13" s="70" t="s">
        <v>521</v>
      </c>
      <c r="EY13" s="71" t="s">
        <v>522</v>
      </c>
      <c r="EZ13" s="69" t="s">
        <v>1402</v>
      </c>
      <c r="FA13" s="70" t="s">
        <v>1049</v>
      </c>
      <c r="FB13" s="71" t="s">
        <v>523</v>
      </c>
      <c r="FC13" s="69" t="s">
        <v>524</v>
      </c>
      <c r="FD13" s="70" t="s">
        <v>525</v>
      </c>
      <c r="FE13" s="71" t="s">
        <v>526</v>
      </c>
      <c r="FF13" s="69" t="s">
        <v>1051</v>
      </c>
      <c r="FG13" s="70" t="s">
        <v>1052</v>
      </c>
      <c r="FH13" s="71" t="s">
        <v>1053</v>
      </c>
      <c r="FI13" s="69" t="s">
        <v>1055</v>
      </c>
      <c r="FJ13" s="70" t="s">
        <v>1056</v>
      </c>
      <c r="FK13" s="71" t="s">
        <v>1057</v>
      </c>
    </row>
    <row r="14" spans="1:167" ht="15.6" x14ac:dyDescent="0.3">
      <c r="A14" s="2">
        <v>1</v>
      </c>
      <c r="B14" s="78" t="s">
        <v>1404</v>
      </c>
      <c r="C14" s="5"/>
      <c r="D14" s="5">
        <v>1</v>
      </c>
      <c r="E14" s="5"/>
      <c r="F14" s="13"/>
      <c r="G14" s="13">
        <v>1</v>
      </c>
      <c r="H14" s="4"/>
      <c r="I14" s="13">
        <v>1</v>
      </c>
      <c r="J14" s="13"/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13"/>
      <c r="T14" s="13">
        <v>1</v>
      </c>
      <c r="U14" s="17"/>
      <c r="V14" s="17">
        <v>1</v>
      </c>
      <c r="W14" s="13"/>
      <c r="X14" s="13"/>
      <c r="Y14" s="13">
        <v>1</v>
      </c>
      <c r="Z14" s="13"/>
      <c r="AA14" s="13"/>
      <c r="AB14" s="13">
        <v>1</v>
      </c>
      <c r="AC14" s="13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/>
      <c r="AR14" s="4">
        <v>1</v>
      </c>
      <c r="AS14" s="4"/>
      <c r="AT14" s="4">
        <v>1</v>
      </c>
      <c r="AU14" s="4"/>
      <c r="AV14" s="17"/>
      <c r="AW14" s="17"/>
      <c r="AX14" s="17">
        <v>1</v>
      </c>
      <c r="AY14" s="17"/>
      <c r="AZ14" s="17">
        <v>1</v>
      </c>
      <c r="BA14" s="17"/>
      <c r="BB14" s="17"/>
      <c r="BC14" s="17">
        <v>1</v>
      </c>
      <c r="BD14" s="17"/>
      <c r="BE14" s="17"/>
      <c r="BF14" s="17"/>
      <c r="BG14" s="17">
        <v>1</v>
      </c>
      <c r="BH14" s="17"/>
      <c r="BI14" s="17">
        <v>1</v>
      </c>
      <c r="BJ14" s="17"/>
      <c r="BK14" s="17"/>
      <c r="BL14" s="17">
        <v>1</v>
      </c>
      <c r="BM14" s="17"/>
      <c r="BN14" s="17">
        <v>1</v>
      </c>
      <c r="BO14" s="17"/>
      <c r="BP14" s="17"/>
      <c r="BQ14" s="17"/>
      <c r="BR14" s="17">
        <v>1</v>
      </c>
      <c r="BS14" s="17"/>
      <c r="BT14" s="17">
        <v>1</v>
      </c>
      <c r="BU14" s="17"/>
      <c r="BV14" s="17"/>
      <c r="BW14" s="17"/>
      <c r="BX14" s="17"/>
      <c r="BY14" s="17">
        <v>1</v>
      </c>
      <c r="BZ14" s="17"/>
      <c r="CA14" s="17">
        <v>1</v>
      </c>
      <c r="CB14" s="17"/>
      <c r="CC14" s="17">
        <v>1</v>
      </c>
      <c r="CD14" s="17"/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/>
      <c r="DT14" s="17">
        <v>1</v>
      </c>
      <c r="DU14" s="17"/>
      <c r="DV14" s="4">
        <v>1</v>
      </c>
      <c r="DW14" s="4"/>
      <c r="DX14" s="4"/>
      <c r="DY14" s="4"/>
      <c r="DZ14" s="4">
        <v>1</v>
      </c>
      <c r="EA14" s="4"/>
      <c r="EB14" s="4">
        <v>1</v>
      </c>
      <c r="EC14" s="4"/>
      <c r="ED14" s="4"/>
      <c r="EE14" s="4">
        <v>1</v>
      </c>
      <c r="EF14" s="4"/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/>
      <c r="EP14" s="4">
        <v>1</v>
      </c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>
        <v>1</v>
      </c>
      <c r="FG14" s="4"/>
      <c r="FH14" s="4"/>
      <c r="FI14" s="4"/>
      <c r="FJ14" s="4">
        <v>1</v>
      </c>
      <c r="FK14" s="4"/>
    </row>
    <row r="15" spans="1:167" ht="15.6" x14ac:dyDescent="0.3">
      <c r="A15" s="2">
        <v>2</v>
      </c>
      <c r="B15" s="79" t="s">
        <v>1405</v>
      </c>
      <c r="C15" s="9"/>
      <c r="D15" s="9">
        <v>1</v>
      </c>
      <c r="E15" s="9"/>
      <c r="F15" s="1"/>
      <c r="G15" s="1">
        <v>1</v>
      </c>
      <c r="H15" s="4"/>
      <c r="I15" s="1">
        <v>1</v>
      </c>
      <c r="J15" s="1"/>
      <c r="K15" s="1"/>
      <c r="L15" s="1"/>
      <c r="M15" s="1">
        <v>1</v>
      </c>
      <c r="N15" s="1"/>
      <c r="O15" s="1"/>
      <c r="P15" s="1">
        <v>1</v>
      </c>
      <c r="Q15" s="1"/>
      <c r="R15" s="1"/>
      <c r="S15" s="1"/>
      <c r="T15" s="1">
        <v>1</v>
      </c>
      <c r="U15" s="4"/>
      <c r="V15" s="4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4"/>
      <c r="AE15" s="4">
        <v>1</v>
      </c>
      <c r="AF15" s="4"/>
      <c r="AG15" s="4"/>
      <c r="AH15" s="4">
        <v>1</v>
      </c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/>
      <c r="AR15" s="4">
        <v>1</v>
      </c>
      <c r="AS15" s="4"/>
      <c r="AT15" s="4">
        <v>1</v>
      </c>
      <c r="AU15" s="4"/>
      <c r="AV15" s="4"/>
      <c r="AW15" s="4"/>
      <c r="AX15" s="4">
        <v>1</v>
      </c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>
        <v>1</v>
      </c>
      <c r="BO15" s="4"/>
      <c r="BP15" s="4"/>
      <c r="BQ15" s="4"/>
      <c r="BR15" s="4">
        <v>1</v>
      </c>
      <c r="BS15" s="4"/>
      <c r="BT15" s="4">
        <v>1</v>
      </c>
      <c r="BU15" s="4"/>
      <c r="BV15" s="4"/>
      <c r="BW15" s="4"/>
      <c r="BX15" s="4">
        <v>1</v>
      </c>
      <c r="BY15" s="4"/>
      <c r="BZ15" s="4"/>
      <c r="CA15" s="4">
        <v>1</v>
      </c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>
        <v>1</v>
      </c>
      <c r="CM15" s="4"/>
      <c r="CN15" s="4"/>
      <c r="CO15" s="4"/>
      <c r="CP15" s="4">
        <v>1</v>
      </c>
      <c r="CQ15" s="4"/>
      <c r="CR15" s="4"/>
      <c r="CS15" s="4">
        <v>1</v>
      </c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>
        <v>1</v>
      </c>
      <c r="FG15" s="4"/>
      <c r="FH15" s="4"/>
      <c r="FI15" s="4"/>
      <c r="FJ15" s="4">
        <v>1</v>
      </c>
      <c r="FK15" s="4"/>
    </row>
    <row r="16" spans="1:16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3">
      <c r="A22" s="3"/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3">
      <c r="A23" s="3"/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3">
      <c r="A24" s="82" t="s">
        <v>171</v>
      </c>
      <c r="B24" s="83"/>
      <c r="C24" s="3">
        <f t="shared" ref="C24:AH24" si="0">SUM(C14:C23)</f>
        <v>0</v>
      </c>
      <c r="D24" s="3">
        <f t="shared" si="0"/>
        <v>2</v>
      </c>
      <c r="E24" s="3">
        <f t="shared" si="0"/>
        <v>0</v>
      </c>
      <c r="F24" s="3">
        <f t="shared" si="0"/>
        <v>0</v>
      </c>
      <c r="G24" s="3">
        <f t="shared" si="0"/>
        <v>2</v>
      </c>
      <c r="H24" s="3">
        <f t="shared" si="0"/>
        <v>0</v>
      </c>
      <c r="I24" s="3">
        <f t="shared" si="0"/>
        <v>2</v>
      </c>
      <c r="J24" s="3">
        <f t="shared" si="0"/>
        <v>0</v>
      </c>
      <c r="K24" s="3">
        <f t="shared" si="0"/>
        <v>0</v>
      </c>
      <c r="L24" s="3">
        <f t="shared" si="0"/>
        <v>0</v>
      </c>
      <c r="M24" s="3">
        <f t="shared" si="0"/>
        <v>2</v>
      </c>
      <c r="N24" s="3">
        <f t="shared" si="0"/>
        <v>0</v>
      </c>
      <c r="O24" s="3">
        <f t="shared" si="0"/>
        <v>0</v>
      </c>
      <c r="P24" s="3">
        <f t="shared" si="0"/>
        <v>2</v>
      </c>
      <c r="Q24" s="3">
        <f t="shared" si="0"/>
        <v>0</v>
      </c>
      <c r="R24" s="3">
        <f t="shared" si="0"/>
        <v>0</v>
      </c>
      <c r="S24" s="3">
        <f t="shared" si="0"/>
        <v>0</v>
      </c>
      <c r="T24" s="3">
        <f t="shared" si="0"/>
        <v>2</v>
      </c>
      <c r="U24" s="3">
        <f t="shared" si="0"/>
        <v>0</v>
      </c>
      <c r="V24" s="3">
        <f t="shared" si="0"/>
        <v>2</v>
      </c>
      <c r="W24" s="3">
        <f t="shared" si="0"/>
        <v>0</v>
      </c>
      <c r="X24" s="3">
        <f t="shared" si="0"/>
        <v>0</v>
      </c>
      <c r="Y24" s="3">
        <f t="shared" si="0"/>
        <v>2</v>
      </c>
      <c r="Z24" s="3">
        <f t="shared" si="0"/>
        <v>0</v>
      </c>
      <c r="AA24" s="3">
        <f t="shared" si="0"/>
        <v>0</v>
      </c>
      <c r="AB24" s="3">
        <f t="shared" si="0"/>
        <v>2</v>
      </c>
      <c r="AC24" s="3">
        <f t="shared" si="0"/>
        <v>0</v>
      </c>
      <c r="AD24" s="3">
        <f t="shared" si="0"/>
        <v>0</v>
      </c>
      <c r="AE24" s="3">
        <f t="shared" si="0"/>
        <v>2</v>
      </c>
      <c r="AF24" s="3">
        <f t="shared" si="0"/>
        <v>0</v>
      </c>
      <c r="AG24" s="3">
        <f t="shared" si="0"/>
        <v>0</v>
      </c>
      <c r="AH24" s="3">
        <f t="shared" si="0"/>
        <v>2</v>
      </c>
      <c r="AI24" s="3">
        <f t="shared" ref="AI24:BN24" si="1">SUM(AI14:AI23)</f>
        <v>0</v>
      </c>
      <c r="AJ24" s="3">
        <f t="shared" si="1"/>
        <v>1</v>
      </c>
      <c r="AK24" s="3">
        <f t="shared" si="1"/>
        <v>1</v>
      </c>
      <c r="AL24" s="3">
        <f t="shared" si="1"/>
        <v>0</v>
      </c>
      <c r="AM24" s="3">
        <f t="shared" si="1"/>
        <v>0</v>
      </c>
      <c r="AN24" s="3">
        <f t="shared" si="1"/>
        <v>2</v>
      </c>
      <c r="AO24" s="3">
        <f t="shared" si="1"/>
        <v>0</v>
      </c>
      <c r="AP24" s="3">
        <f t="shared" si="1"/>
        <v>0</v>
      </c>
      <c r="AQ24" s="3">
        <f t="shared" si="1"/>
        <v>0</v>
      </c>
      <c r="AR24" s="3">
        <f t="shared" si="1"/>
        <v>2</v>
      </c>
      <c r="AS24" s="3">
        <f t="shared" si="1"/>
        <v>0</v>
      </c>
      <c r="AT24" s="3">
        <f t="shared" si="1"/>
        <v>2</v>
      </c>
      <c r="AU24" s="3">
        <f t="shared" si="1"/>
        <v>0</v>
      </c>
      <c r="AV24" s="3">
        <f t="shared" si="1"/>
        <v>0</v>
      </c>
      <c r="AW24" s="3">
        <f t="shared" si="1"/>
        <v>0</v>
      </c>
      <c r="AX24" s="3">
        <f t="shared" si="1"/>
        <v>2</v>
      </c>
      <c r="AY24" s="3">
        <f t="shared" si="1"/>
        <v>0</v>
      </c>
      <c r="AZ24" s="3">
        <f t="shared" si="1"/>
        <v>2</v>
      </c>
      <c r="BA24" s="3">
        <f t="shared" si="1"/>
        <v>0</v>
      </c>
      <c r="BB24" s="3">
        <f t="shared" si="1"/>
        <v>0</v>
      </c>
      <c r="BC24" s="3">
        <f t="shared" si="1"/>
        <v>2</v>
      </c>
      <c r="BD24" s="3">
        <f t="shared" si="1"/>
        <v>0</v>
      </c>
      <c r="BE24" s="3">
        <f t="shared" si="1"/>
        <v>0</v>
      </c>
      <c r="BF24" s="3">
        <f t="shared" si="1"/>
        <v>1</v>
      </c>
      <c r="BG24" s="3">
        <f t="shared" si="1"/>
        <v>1</v>
      </c>
      <c r="BH24" s="3">
        <f t="shared" si="1"/>
        <v>0</v>
      </c>
      <c r="BI24" s="3">
        <f t="shared" si="1"/>
        <v>2</v>
      </c>
      <c r="BJ24" s="3">
        <f t="shared" si="1"/>
        <v>0</v>
      </c>
      <c r="BK24" s="3">
        <f t="shared" si="1"/>
        <v>0</v>
      </c>
      <c r="BL24" s="3">
        <f t="shared" si="1"/>
        <v>2</v>
      </c>
      <c r="BM24" s="3">
        <f t="shared" si="1"/>
        <v>0</v>
      </c>
      <c r="BN24" s="3">
        <f t="shared" si="1"/>
        <v>2</v>
      </c>
      <c r="BO24" s="3">
        <f t="shared" ref="BO24:CT24" si="2">SUM(BO14:BO23)</f>
        <v>0</v>
      </c>
      <c r="BP24" s="3">
        <f t="shared" si="2"/>
        <v>0</v>
      </c>
      <c r="BQ24" s="3">
        <f t="shared" si="2"/>
        <v>0</v>
      </c>
      <c r="BR24" s="3">
        <f t="shared" si="2"/>
        <v>2</v>
      </c>
      <c r="BS24" s="3">
        <f t="shared" si="2"/>
        <v>0</v>
      </c>
      <c r="BT24" s="3">
        <f t="shared" si="2"/>
        <v>2</v>
      </c>
      <c r="BU24" s="3">
        <f t="shared" si="2"/>
        <v>0</v>
      </c>
      <c r="BV24" s="3">
        <f t="shared" si="2"/>
        <v>0</v>
      </c>
      <c r="BW24" s="3">
        <f t="shared" si="2"/>
        <v>0</v>
      </c>
      <c r="BX24" s="3">
        <f t="shared" si="2"/>
        <v>1</v>
      </c>
      <c r="BY24" s="3">
        <f t="shared" si="2"/>
        <v>1</v>
      </c>
      <c r="BZ24" s="3">
        <f t="shared" si="2"/>
        <v>0</v>
      </c>
      <c r="CA24" s="3">
        <f t="shared" si="2"/>
        <v>2</v>
      </c>
      <c r="CB24" s="3">
        <f t="shared" si="2"/>
        <v>0</v>
      </c>
      <c r="CC24" s="3">
        <f t="shared" si="2"/>
        <v>2</v>
      </c>
      <c r="CD24" s="3">
        <f t="shared" si="2"/>
        <v>0</v>
      </c>
      <c r="CE24" s="3">
        <f t="shared" si="2"/>
        <v>0</v>
      </c>
      <c r="CF24" s="3">
        <f t="shared" si="2"/>
        <v>0</v>
      </c>
      <c r="CG24" s="3">
        <f t="shared" si="2"/>
        <v>2</v>
      </c>
      <c r="CH24" s="3">
        <f t="shared" si="2"/>
        <v>0</v>
      </c>
      <c r="CI24" s="3">
        <f t="shared" si="2"/>
        <v>0</v>
      </c>
      <c r="CJ24" s="3">
        <f t="shared" si="2"/>
        <v>2</v>
      </c>
      <c r="CK24" s="3">
        <f t="shared" si="2"/>
        <v>0</v>
      </c>
      <c r="CL24" s="3">
        <f t="shared" si="2"/>
        <v>1</v>
      </c>
      <c r="CM24" s="3">
        <f t="shared" si="2"/>
        <v>1</v>
      </c>
      <c r="CN24" s="3">
        <f t="shared" si="2"/>
        <v>0</v>
      </c>
      <c r="CO24" s="3">
        <f t="shared" si="2"/>
        <v>0</v>
      </c>
      <c r="CP24" s="3">
        <f t="shared" si="2"/>
        <v>2</v>
      </c>
      <c r="CQ24" s="3">
        <f t="shared" si="2"/>
        <v>0</v>
      </c>
      <c r="CR24" s="3">
        <f t="shared" si="2"/>
        <v>0</v>
      </c>
      <c r="CS24" s="3">
        <f t="shared" si="2"/>
        <v>2</v>
      </c>
      <c r="CT24" s="3">
        <f t="shared" si="2"/>
        <v>0</v>
      </c>
      <c r="CU24" s="3">
        <f t="shared" ref="CU24:DZ24" si="3">SUM(CU14:CU23)</f>
        <v>1</v>
      </c>
      <c r="CV24" s="3">
        <f t="shared" si="3"/>
        <v>1</v>
      </c>
      <c r="CW24" s="3">
        <f t="shared" si="3"/>
        <v>0</v>
      </c>
      <c r="CX24" s="3">
        <f t="shared" si="3"/>
        <v>0</v>
      </c>
      <c r="CY24" s="3">
        <f t="shared" si="3"/>
        <v>2</v>
      </c>
      <c r="CZ24" s="3">
        <f t="shared" si="3"/>
        <v>0</v>
      </c>
      <c r="DA24" s="3">
        <f t="shared" si="3"/>
        <v>2</v>
      </c>
      <c r="DB24" s="3">
        <f t="shared" si="3"/>
        <v>0</v>
      </c>
      <c r="DC24" s="3">
        <f t="shared" si="3"/>
        <v>0</v>
      </c>
      <c r="DD24" s="3">
        <f t="shared" si="3"/>
        <v>2</v>
      </c>
      <c r="DE24" s="3">
        <f t="shared" si="3"/>
        <v>0</v>
      </c>
      <c r="DF24" s="3">
        <f t="shared" si="3"/>
        <v>0</v>
      </c>
      <c r="DG24" s="3">
        <f t="shared" si="3"/>
        <v>2</v>
      </c>
      <c r="DH24" s="3">
        <f t="shared" si="3"/>
        <v>0</v>
      </c>
      <c r="DI24" s="3">
        <f t="shared" si="3"/>
        <v>0</v>
      </c>
      <c r="DJ24" s="3">
        <f t="shared" si="3"/>
        <v>2</v>
      </c>
      <c r="DK24" s="3">
        <f t="shared" si="3"/>
        <v>0</v>
      </c>
      <c r="DL24" s="3">
        <f t="shared" si="3"/>
        <v>0</v>
      </c>
      <c r="DM24" s="3">
        <f t="shared" si="3"/>
        <v>2</v>
      </c>
      <c r="DN24" s="3">
        <f t="shared" si="3"/>
        <v>0</v>
      </c>
      <c r="DO24" s="3">
        <f t="shared" si="3"/>
        <v>0</v>
      </c>
      <c r="DP24" s="3">
        <f t="shared" si="3"/>
        <v>2</v>
      </c>
      <c r="DQ24" s="3">
        <f t="shared" si="3"/>
        <v>0</v>
      </c>
      <c r="DR24" s="3">
        <f t="shared" si="3"/>
        <v>0</v>
      </c>
      <c r="DS24" s="3">
        <f t="shared" si="3"/>
        <v>0</v>
      </c>
      <c r="DT24" s="3">
        <f t="shared" si="3"/>
        <v>2</v>
      </c>
      <c r="DU24" s="3">
        <f t="shared" si="3"/>
        <v>0</v>
      </c>
      <c r="DV24" s="3">
        <f t="shared" si="3"/>
        <v>2</v>
      </c>
      <c r="DW24" s="3">
        <f t="shared" si="3"/>
        <v>0</v>
      </c>
      <c r="DX24" s="3">
        <f t="shared" si="3"/>
        <v>0</v>
      </c>
      <c r="DY24" s="3">
        <f t="shared" si="3"/>
        <v>0</v>
      </c>
      <c r="DZ24" s="3">
        <f t="shared" si="3"/>
        <v>2</v>
      </c>
      <c r="EA24" s="3">
        <f t="shared" ref="EA24:FF24" si="4">SUM(EA14:EA23)</f>
        <v>0</v>
      </c>
      <c r="EB24" s="3">
        <f t="shared" si="4"/>
        <v>2</v>
      </c>
      <c r="EC24" s="3">
        <f t="shared" si="4"/>
        <v>0</v>
      </c>
      <c r="ED24" s="3">
        <f t="shared" si="4"/>
        <v>0</v>
      </c>
      <c r="EE24" s="3">
        <f t="shared" si="4"/>
        <v>2</v>
      </c>
      <c r="EF24" s="3">
        <f t="shared" si="4"/>
        <v>0</v>
      </c>
      <c r="EG24" s="3">
        <f t="shared" si="4"/>
        <v>0</v>
      </c>
      <c r="EH24" s="3">
        <f t="shared" si="4"/>
        <v>1</v>
      </c>
      <c r="EI24" s="3">
        <f t="shared" si="4"/>
        <v>1</v>
      </c>
      <c r="EJ24" s="3">
        <f t="shared" si="4"/>
        <v>0</v>
      </c>
      <c r="EK24" s="3">
        <f t="shared" si="4"/>
        <v>0</v>
      </c>
      <c r="EL24" s="3">
        <f t="shared" si="4"/>
        <v>2</v>
      </c>
      <c r="EM24" s="3">
        <f t="shared" si="4"/>
        <v>0</v>
      </c>
      <c r="EN24" s="3">
        <f t="shared" si="4"/>
        <v>0</v>
      </c>
      <c r="EO24" s="3">
        <f t="shared" si="4"/>
        <v>1</v>
      </c>
      <c r="EP24" s="3">
        <f t="shared" si="4"/>
        <v>1</v>
      </c>
      <c r="EQ24" s="3">
        <f t="shared" si="4"/>
        <v>0</v>
      </c>
      <c r="ER24" s="3">
        <f t="shared" si="4"/>
        <v>2</v>
      </c>
      <c r="ES24" s="3">
        <f t="shared" si="4"/>
        <v>0</v>
      </c>
      <c r="ET24" s="3">
        <f t="shared" si="4"/>
        <v>0</v>
      </c>
      <c r="EU24" s="3">
        <f t="shared" si="4"/>
        <v>2</v>
      </c>
      <c r="EV24" s="3">
        <f t="shared" si="4"/>
        <v>0</v>
      </c>
      <c r="EW24" s="3">
        <f t="shared" si="4"/>
        <v>1</v>
      </c>
      <c r="EX24" s="3">
        <f t="shared" si="4"/>
        <v>1</v>
      </c>
      <c r="EY24" s="3">
        <f t="shared" si="4"/>
        <v>0</v>
      </c>
      <c r="EZ24" s="3">
        <f t="shared" si="4"/>
        <v>0</v>
      </c>
      <c r="FA24" s="3">
        <f t="shared" si="4"/>
        <v>2</v>
      </c>
      <c r="FB24" s="3">
        <f t="shared" si="4"/>
        <v>0</v>
      </c>
      <c r="FC24" s="3">
        <f t="shared" si="4"/>
        <v>0</v>
      </c>
      <c r="FD24" s="3">
        <f t="shared" si="4"/>
        <v>2</v>
      </c>
      <c r="FE24" s="3">
        <f t="shared" si="4"/>
        <v>0</v>
      </c>
      <c r="FF24" s="3">
        <f t="shared" si="4"/>
        <v>2</v>
      </c>
      <c r="FG24" s="3">
        <f t="shared" ref="FG24:FK24" si="5">SUM(FG14:FG23)</f>
        <v>0</v>
      </c>
      <c r="FH24" s="3">
        <f t="shared" si="5"/>
        <v>0</v>
      </c>
      <c r="FI24" s="3">
        <f t="shared" si="5"/>
        <v>0</v>
      </c>
      <c r="FJ24" s="3">
        <f t="shared" si="5"/>
        <v>2</v>
      </c>
      <c r="FK24" s="3">
        <f t="shared" si="5"/>
        <v>0</v>
      </c>
    </row>
    <row r="25" spans="1:167" ht="39" customHeight="1" x14ac:dyDescent="0.3">
      <c r="A25" s="84" t="s">
        <v>783</v>
      </c>
      <c r="B25" s="85"/>
      <c r="C25" s="10">
        <f>C24/2%</f>
        <v>0</v>
      </c>
      <c r="D25" s="10">
        <f t="shared" ref="D25:BO25" si="6">D24/2%</f>
        <v>100</v>
      </c>
      <c r="E25" s="10">
        <f t="shared" si="6"/>
        <v>0</v>
      </c>
      <c r="F25" s="10">
        <f t="shared" si="6"/>
        <v>0</v>
      </c>
      <c r="G25" s="10">
        <f t="shared" si="6"/>
        <v>100</v>
      </c>
      <c r="H25" s="10">
        <f t="shared" si="6"/>
        <v>0</v>
      </c>
      <c r="I25" s="10">
        <f t="shared" si="6"/>
        <v>100</v>
      </c>
      <c r="J25" s="10">
        <f t="shared" si="6"/>
        <v>0</v>
      </c>
      <c r="K25" s="10">
        <f t="shared" si="6"/>
        <v>0</v>
      </c>
      <c r="L25" s="10">
        <f t="shared" si="6"/>
        <v>0</v>
      </c>
      <c r="M25" s="10">
        <f t="shared" si="6"/>
        <v>100</v>
      </c>
      <c r="N25" s="10">
        <f t="shared" si="6"/>
        <v>0</v>
      </c>
      <c r="O25" s="10">
        <f t="shared" si="6"/>
        <v>0</v>
      </c>
      <c r="P25" s="10">
        <f t="shared" si="6"/>
        <v>100</v>
      </c>
      <c r="Q25" s="10">
        <f t="shared" si="6"/>
        <v>0</v>
      </c>
      <c r="R25" s="10">
        <f t="shared" si="6"/>
        <v>0</v>
      </c>
      <c r="S25" s="10">
        <f t="shared" si="6"/>
        <v>0</v>
      </c>
      <c r="T25" s="10">
        <f t="shared" si="6"/>
        <v>100</v>
      </c>
      <c r="U25" s="10">
        <f t="shared" si="6"/>
        <v>0</v>
      </c>
      <c r="V25" s="10">
        <f t="shared" si="6"/>
        <v>100</v>
      </c>
      <c r="W25" s="10">
        <f t="shared" si="6"/>
        <v>0</v>
      </c>
      <c r="X25" s="10">
        <f t="shared" si="6"/>
        <v>0</v>
      </c>
      <c r="Y25" s="10">
        <f t="shared" si="6"/>
        <v>100</v>
      </c>
      <c r="Z25" s="10">
        <f t="shared" si="6"/>
        <v>0</v>
      </c>
      <c r="AA25" s="10">
        <f t="shared" si="6"/>
        <v>0</v>
      </c>
      <c r="AB25" s="10">
        <f t="shared" si="6"/>
        <v>100</v>
      </c>
      <c r="AC25" s="10">
        <f t="shared" si="6"/>
        <v>0</v>
      </c>
      <c r="AD25" s="10">
        <f t="shared" si="6"/>
        <v>0</v>
      </c>
      <c r="AE25" s="10">
        <f t="shared" si="6"/>
        <v>100</v>
      </c>
      <c r="AF25" s="10">
        <f t="shared" si="6"/>
        <v>0</v>
      </c>
      <c r="AG25" s="10">
        <f t="shared" si="6"/>
        <v>0</v>
      </c>
      <c r="AH25" s="10">
        <f t="shared" si="6"/>
        <v>100</v>
      </c>
      <c r="AI25" s="10">
        <f t="shared" si="6"/>
        <v>0</v>
      </c>
      <c r="AJ25" s="10">
        <f t="shared" si="6"/>
        <v>50</v>
      </c>
      <c r="AK25" s="10">
        <f t="shared" si="6"/>
        <v>50</v>
      </c>
      <c r="AL25" s="10">
        <f t="shared" si="6"/>
        <v>0</v>
      </c>
      <c r="AM25" s="10">
        <f t="shared" si="6"/>
        <v>0</v>
      </c>
      <c r="AN25" s="10">
        <f t="shared" si="6"/>
        <v>100</v>
      </c>
      <c r="AO25" s="10">
        <f t="shared" si="6"/>
        <v>0</v>
      </c>
      <c r="AP25" s="10">
        <f t="shared" si="6"/>
        <v>0</v>
      </c>
      <c r="AQ25" s="10">
        <f t="shared" si="6"/>
        <v>0</v>
      </c>
      <c r="AR25" s="10">
        <f t="shared" si="6"/>
        <v>100</v>
      </c>
      <c r="AS25" s="10">
        <f t="shared" si="6"/>
        <v>0</v>
      </c>
      <c r="AT25" s="10">
        <f t="shared" si="6"/>
        <v>100</v>
      </c>
      <c r="AU25" s="10">
        <f t="shared" si="6"/>
        <v>0</v>
      </c>
      <c r="AV25" s="10">
        <f t="shared" si="6"/>
        <v>0</v>
      </c>
      <c r="AW25" s="10">
        <f t="shared" si="6"/>
        <v>0</v>
      </c>
      <c r="AX25" s="10">
        <f t="shared" si="6"/>
        <v>100</v>
      </c>
      <c r="AY25" s="10">
        <f t="shared" si="6"/>
        <v>0</v>
      </c>
      <c r="AZ25" s="10">
        <f t="shared" si="6"/>
        <v>100</v>
      </c>
      <c r="BA25" s="10">
        <f t="shared" si="6"/>
        <v>0</v>
      </c>
      <c r="BB25" s="10">
        <f t="shared" si="6"/>
        <v>0</v>
      </c>
      <c r="BC25" s="10">
        <f t="shared" si="6"/>
        <v>100</v>
      </c>
      <c r="BD25" s="10">
        <f t="shared" si="6"/>
        <v>0</v>
      </c>
      <c r="BE25" s="10">
        <f t="shared" si="6"/>
        <v>0</v>
      </c>
      <c r="BF25" s="10">
        <f t="shared" si="6"/>
        <v>50</v>
      </c>
      <c r="BG25" s="10">
        <f t="shared" si="6"/>
        <v>50</v>
      </c>
      <c r="BH25" s="10">
        <f t="shared" si="6"/>
        <v>0</v>
      </c>
      <c r="BI25" s="10">
        <f t="shared" si="6"/>
        <v>100</v>
      </c>
      <c r="BJ25" s="10">
        <f t="shared" si="6"/>
        <v>0</v>
      </c>
      <c r="BK25" s="10">
        <f t="shared" si="6"/>
        <v>0</v>
      </c>
      <c r="BL25" s="10">
        <f t="shared" si="6"/>
        <v>100</v>
      </c>
      <c r="BM25" s="10">
        <f t="shared" si="6"/>
        <v>0</v>
      </c>
      <c r="BN25" s="10">
        <f t="shared" si="6"/>
        <v>100</v>
      </c>
      <c r="BO25" s="10">
        <f t="shared" si="6"/>
        <v>0</v>
      </c>
      <c r="BP25" s="10">
        <f t="shared" ref="BP25:EA25" si="7">BP24/2%</f>
        <v>0</v>
      </c>
      <c r="BQ25" s="10">
        <f t="shared" si="7"/>
        <v>0</v>
      </c>
      <c r="BR25" s="10">
        <f t="shared" si="7"/>
        <v>100</v>
      </c>
      <c r="BS25" s="10">
        <f t="shared" si="7"/>
        <v>0</v>
      </c>
      <c r="BT25" s="10">
        <f t="shared" si="7"/>
        <v>100</v>
      </c>
      <c r="BU25" s="10">
        <f t="shared" si="7"/>
        <v>0</v>
      </c>
      <c r="BV25" s="10">
        <f t="shared" si="7"/>
        <v>0</v>
      </c>
      <c r="BW25" s="10">
        <f t="shared" si="7"/>
        <v>0</v>
      </c>
      <c r="BX25" s="10">
        <f t="shared" si="7"/>
        <v>50</v>
      </c>
      <c r="BY25" s="10">
        <f t="shared" si="7"/>
        <v>50</v>
      </c>
      <c r="BZ25" s="10">
        <f t="shared" si="7"/>
        <v>0</v>
      </c>
      <c r="CA25" s="10">
        <f t="shared" si="7"/>
        <v>100</v>
      </c>
      <c r="CB25" s="10">
        <f t="shared" si="7"/>
        <v>0</v>
      </c>
      <c r="CC25" s="10">
        <f t="shared" si="7"/>
        <v>100</v>
      </c>
      <c r="CD25" s="10">
        <f t="shared" si="7"/>
        <v>0</v>
      </c>
      <c r="CE25" s="10">
        <f t="shared" si="7"/>
        <v>0</v>
      </c>
      <c r="CF25" s="10">
        <f t="shared" si="7"/>
        <v>0</v>
      </c>
      <c r="CG25" s="10">
        <f t="shared" si="7"/>
        <v>100</v>
      </c>
      <c r="CH25" s="10">
        <f t="shared" si="7"/>
        <v>0</v>
      </c>
      <c r="CI25" s="10">
        <f t="shared" si="7"/>
        <v>0</v>
      </c>
      <c r="CJ25" s="10">
        <f t="shared" si="7"/>
        <v>100</v>
      </c>
      <c r="CK25" s="10">
        <f t="shared" si="7"/>
        <v>0</v>
      </c>
      <c r="CL25" s="10">
        <f t="shared" si="7"/>
        <v>50</v>
      </c>
      <c r="CM25" s="10">
        <f t="shared" si="7"/>
        <v>50</v>
      </c>
      <c r="CN25" s="10">
        <f t="shared" si="7"/>
        <v>0</v>
      </c>
      <c r="CO25" s="10">
        <f t="shared" si="7"/>
        <v>0</v>
      </c>
      <c r="CP25" s="10">
        <f t="shared" si="7"/>
        <v>100</v>
      </c>
      <c r="CQ25" s="10">
        <f t="shared" si="7"/>
        <v>0</v>
      </c>
      <c r="CR25" s="10">
        <f t="shared" si="7"/>
        <v>0</v>
      </c>
      <c r="CS25" s="10">
        <f t="shared" si="7"/>
        <v>100</v>
      </c>
      <c r="CT25" s="10">
        <f t="shared" si="7"/>
        <v>0</v>
      </c>
      <c r="CU25" s="10">
        <f t="shared" si="7"/>
        <v>50</v>
      </c>
      <c r="CV25" s="10">
        <f t="shared" si="7"/>
        <v>50</v>
      </c>
      <c r="CW25" s="10">
        <f t="shared" si="7"/>
        <v>0</v>
      </c>
      <c r="CX25" s="10">
        <f t="shared" si="7"/>
        <v>0</v>
      </c>
      <c r="CY25" s="10">
        <f t="shared" si="7"/>
        <v>100</v>
      </c>
      <c r="CZ25" s="10">
        <f t="shared" si="7"/>
        <v>0</v>
      </c>
      <c r="DA25" s="10">
        <f t="shared" si="7"/>
        <v>100</v>
      </c>
      <c r="DB25" s="10">
        <f t="shared" si="7"/>
        <v>0</v>
      </c>
      <c r="DC25" s="10">
        <f t="shared" si="7"/>
        <v>0</v>
      </c>
      <c r="DD25" s="10">
        <f t="shared" si="7"/>
        <v>100</v>
      </c>
      <c r="DE25" s="10">
        <f t="shared" si="7"/>
        <v>0</v>
      </c>
      <c r="DF25" s="10">
        <f t="shared" si="7"/>
        <v>0</v>
      </c>
      <c r="DG25" s="10">
        <f t="shared" si="7"/>
        <v>100</v>
      </c>
      <c r="DH25" s="10">
        <f t="shared" si="7"/>
        <v>0</v>
      </c>
      <c r="DI25" s="10">
        <f t="shared" si="7"/>
        <v>0</v>
      </c>
      <c r="DJ25" s="10">
        <f t="shared" si="7"/>
        <v>100</v>
      </c>
      <c r="DK25" s="10">
        <f t="shared" si="7"/>
        <v>0</v>
      </c>
      <c r="DL25" s="10">
        <f t="shared" si="7"/>
        <v>0</v>
      </c>
      <c r="DM25" s="10">
        <f t="shared" si="7"/>
        <v>100</v>
      </c>
      <c r="DN25" s="10">
        <f t="shared" si="7"/>
        <v>0</v>
      </c>
      <c r="DO25" s="10">
        <f t="shared" si="7"/>
        <v>0</v>
      </c>
      <c r="DP25" s="10">
        <f t="shared" si="7"/>
        <v>100</v>
      </c>
      <c r="DQ25" s="10">
        <f t="shared" si="7"/>
        <v>0</v>
      </c>
      <c r="DR25" s="10">
        <f t="shared" si="7"/>
        <v>0</v>
      </c>
      <c r="DS25" s="10">
        <f t="shared" si="7"/>
        <v>0</v>
      </c>
      <c r="DT25" s="10">
        <f t="shared" si="7"/>
        <v>100</v>
      </c>
      <c r="DU25" s="10">
        <f t="shared" si="7"/>
        <v>0</v>
      </c>
      <c r="DV25" s="10">
        <f t="shared" si="7"/>
        <v>100</v>
      </c>
      <c r="DW25" s="10">
        <f t="shared" si="7"/>
        <v>0</v>
      </c>
      <c r="DX25" s="10">
        <f t="shared" si="7"/>
        <v>0</v>
      </c>
      <c r="DY25" s="10">
        <f t="shared" si="7"/>
        <v>0</v>
      </c>
      <c r="DZ25" s="10">
        <f t="shared" si="7"/>
        <v>100</v>
      </c>
      <c r="EA25" s="10">
        <f t="shared" si="7"/>
        <v>0</v>
      </c>
      <c r="EB25" s="10">
        <f t="shared" ref="EB25:FK25" si="8">EB24/2%</f>
        <v>100</v>
      </c>
      <c r="EC25" s="10">
        <f t="shared" si="8"/>
        <v>0</v>
      </c>
      <c r="ED25" s="10">
        <f t="shared" si="8"/>
        <v>0</v>
      </c>
      <c r="EE25" s="10">
        <f t="shared" si="8"/>
        <v>100</v>
      </c>
      <c r="EF25" s="10">
        <f t="shared" si="8"/>
        <v>0</v>
      </c>
      <c r="EG25" s="10">
        <f t="shared" si="8"/>
        <v>0</v>
      </c>
      <c r="EH25" s="10">
        <f t="shared" si="8"/>
        <v>50</v>
      </c>
      <c r="EI25" s="10">
        <f t="shared" si="8"/>
        <v>50</v>
      </c>
      <c r="EJ25" s="10">
        <f t="shared" si="8"/>
        <v>0</v>
      </c>
      <c r="EK25" s="10">
        <f t="shared" si="8"/>
        <v>0</v>
      </c>
      <c r="EL25" s="10">
        <f t="shared" si="8"/>
        <v>100</v>
      </c>
      <c r="EM25" s="10">
        <f t="shared" si="8"/>
        <v>0</v>
      </c>
      <c r="EN25" s="10">
        <f t="shared" si="8"/>
        <v>0</v>
      </c>
      <c r="EO25" s="10">
        <f t="shared" si="8"/>
        <v>50</v>
      </c>
      <c r="EP25" s="10">
        <f t="shared" si="8"/>
        <v>50</v>
      </c>
      <c r="EQ25" s="10">
        <f t="shared" si="8"/>
        <v>0</v>
      </c>
      <c r="ER25" s="10">
        <f t="shared" si="8"/>
        <v>100</v>
      </c>
      <c r="ES25" s="10">
        <f t="shared" si="8"/>
        <v>0</v>
      </c>
      <c r="ET25" s="10">
        <f t="shared" si="8"/>
        <v>0</v>
      </c>
      <c r="EU25" s="10">
        <f t="shared" si="8"/>
        <v>100</v>
      </c>
      <c r="EV25" s="10">
        <f t="shared" si="8"/>
        <v>0</v>
      </c>
      <c r="EW25" s="10">
        <f t="shared" si="8"/>
        <v>50</v>
      </c>
      <c r="EX25" s="10">
        <f t="shared" si="8"/>
        <v>50</v>
      </c>
      <c r="EY25" s="10">
        <f t="shared" si="8"/>
        <v>0</v>
      </c>
      <c r="EZ25" s="10">
        <f t="shared" si="8"/>
        <v>0</v>
      </c>
      <c r="FA25" s="10">
        <f t="shared" si="8"/>
        <v>100</v>
      </c>
      <c r="FB25" s="10">
        <f t="shared" si="8"/>
        <v>0</v>
      </c>
      <c r="FC25" s="10">
        <f t="shared" si="8"/>
        <v>0</v>
      </c>
      <c r="FD25" s="10">
        <f t="shared" si="8"/>
        <v>100</v>
      </c>
      <c r="FE25" s="10">
        <f t="shared" si="8"/>
        <v>0</v>
      </c>
      <c r="FF25" s="10">
        <f t="shared" si="8"/>
        <v>100</v>
      </c>
      <c r="FG25" s="10">
        <f t="shared" si="8"/>
        <v>0</v>
      </c>
      <c r="FH25" s="10">
        <f t="shared" si="8"/>
        <v>0</v>
      </c>
      <c r="FI25" s="10">
        <f t="shared" si="8"/>
        <v>0</v>
      </c>
      <c r="FJ25" s="10">
        <f t="shared" si="8"/>
        <v>100</v>
      </c>
      <c r="FK25" s="10">
        <f t="shared" si="8"/>
        <v>0</v>
      </c>
    </row>
    <row r="27" spans="1:167" x14ac:dyDescent="0.3">
      <c r="B27" s="105" t="s">
        <v>1391</v>
      </c>
      <c r="C27" s="106"/>
      <c r="D27" s="106"/>
      <c r="E27" s="107"/>
      <c r="F27" s="46"/>
      <c r="G27" s="46"/>
      <c r="H27" s="46"/>
      <c r="I27" s="46"/>
    </row>
    <row r="28" spans="1:167" x14ac:dyDescent="0.3">
      <c r="B28" s="17" t="s">
        <v>755</v>
      </c>
      <c r="C28" s="17" t="s">
        <v>773</v>
      </c>
      <c r="D28" s="44">
        <f>E28/100*2</f>
        <v>0.4</v>
      </c>
      <c r="E28" s="38">
        <f>(C25+F25+I25+L25+O25)/5</f>
        <v>20</v>
      </c>
      <c r="Q28" s="17" t="s">
        <v>755</v>
      </c>
      <c r="R28" s="17" t="s">
        <v>773</v>
      </c>
      <c r="S28">
        <v>20</v>
      </c>
    </row>
    <row r="29" spans="1:167" x14ac:dyDescent="0.3">
      <c r="B29" s="4" t="s">
        <v>757</v>
      </c>
      <c r="C29" s="4" t="s">
        <v>773</v>
      </c>
      <c r="D29" s="35">
        <f>E29/100*2</f>
        <v>1.6</v>
      </c>
      <c r="E29" s="32">
        <f>(D25+G25+J25+M25+P25)/5</f>
        <v>80</v>
      </c>
      <c r="Q29" s="4" t="s">
        <v>757</v>
      </c>
      <c r="R29" s="4" t="s">
        <v>773</v>
      </c>
      <c r="S29">
        <v>80</v>
      </c>
    </row>
    <row r="30" spans="1:167" x14ac:dyDescent="0.3">
      <c r="B30" s="4" t="s">
        <v>758</v>
      </c>
      <c r="C30" s="4" t="s">
        <v>773</v>
      </c>
      <c r="D30" s="35">
        <f>E30/100*2</f>
        <v>0</v>
      </c>
      <c r="E30" s="32">
        <f>(E25+H25+K25+N25+Q25)/5</f>
        <v>0</v>
      </c>
      <c r="Q30" s="4" t="s">
        <v>758</v>
      </c>
      <c r="R30" s="4" t="s">
        <v>773</v>
      </c>
      <c r="S30">
        <v>0</v>
      </c>
    </row>
    <row r="31" spans="1:167" x14ac:dyDescent="0.3">
      <c r="B31" s="36"/>
      <c r="C31" s="36"/>
      <c r="D31" s="40">
        <f>SUM(D28:D30)</f>
        <v>2</v>
      </c>
      <c r="E31" s="40">
        <f>SUM(E28:E30)</f>
        <v>100</v>
      </c>
    </row>
    <row r="32" spans="1:167" ht="30" customHeight="1" x14ac:dyDescent="0.3">
      <c r="B32" s="4"/>
      <c r="C32" s="4"/>
      <c r="D32" s="162" t="s">
        <v>322</v>
      </c>
      <c r="E32" s="162"/>
      <c r="F32" s="109" t="s">
        <v>323</v>
      </c>
      <c r="G32" s="109"/>
      <c r="H32" s="144" t="s">
        <v>378</v>
      </c>
      <c r="I32" s="144"/>
      <c r="J32" s="176" t="s">
        <v>1420</v>
      </c>
      <c r="K32" s="177"/>
      <c r="Q32" s="4" t="s">
        <v>755</v>
      </c>
      <c r="R32" s="4" t="s">
        <v>774</v>
      </c>
      <c r="S32" s="182">
        <v>3.3333333333333335</v>
      </c>
    </row>
    <row r="33" spans="2:19" x14ac:dyDescent="0.3">
      <c r="B33" s="4" t="s">
        <v>755</v>
      </c>
      <c r="C33" s="4" t="s">
        <v>774</v>
      </c>
      <c r="D33" s="3">
        <f>E33/100*2</f>
        <v>0</v>
      </c>
      <c r="E33" s="32">
        <f>(R25+U25+X25+AA25+AD25)/5</f>
        <v>0</v>
      </c>
      <c r="F33" s="3">
        <f>G33/100*2</f>
        <v>0.2</v>
      </c>
      <c r="G33" s="32">
        <f>(AG25+AJ25+AM25+AP25+AS25)/5</f>
        <v>10</v>
      </c>
      <c r="H33" s="3">
        <f>I33/100*2</f>
        <v>0</v>
      </c>
      <c r="I33" s="32">
        <f>(AV25+AY25+BB25+BE25+BH25)/5</f>
        <v>0</v>
      </c>
      <c r="J33" s="178">
        <f>(R24+U24+X24+AA24+AD24+AG24+AJ24+AM24+AP24+AS24+AV24+AY24+BB24+BE24+BH24)/15</f>
        <v>6.6666666666666666E-2</v>
      </c>
      <c r="K33" s="178">
        <f>(R25+U25+X25+AA25+AD25+AG25+AJ25+AM25+AP25+AS25+AV25+AY25+BB25+BE25+BH25)/15</f>
        <v>3.3333333333333335</v>
      </c>
      <c r="Q33" s="4" t="s">
        <v>757</v>
      </c>
      <c r="R33" s="4" t="s">
        <v>774</v>
      </c>
      <c r="S33" s="182">
        <v>73.333333333333329</v>
      </c>
    </row>
    <row r="34" spans="2:19" x14ac:dyDescent="0.3">
      <c r="B34" s="4" t="s">
        <v>757</v>
      </c>
      <c r="C34" s="4" t="s">
        <v>774</v>
      </c>
      <c r="D34" s="35">
        <f>E34/100*2</f>
        <v>1.6</v>
      </c>
      <c r="E34" s="32">
        <f>(S25+V25+Y25+AB25+AE25)/5</f>
        <v>80</v>
      </c>
      <c r="F34" s="3">
        <f>G34/100*2</f>
        <v>1.4</v>
      </c>
      <c r="G34" s="32">
        <f>(AH25+AK25+AN25+AQ25+AT25)/5</f>
        <v>70</v>
      </c>
      <c r="H34" s="3">
        <f>I34/100*2</f>
        <v>1.4</v>
      </c>
      <c r="I34" s="32">
        <f>(AW25+AZ25+BC25+BF25+BI25)/5</f>
        <v>70</v>
      </c>
      <c r="J34" s="178">
        <f>(S24+V24+Y24+AB24+AE24+AH24+AK24+AN24+AQ24+AT24+AW24+AZ24+BC24+BF24+BI24)/15</f>
        <v>1.4666666666666666</v>
      </c>
      <c r="K34" s="178">
        <f>(S25+V25+Y25+AB25+AE25+AH25+AK25+AN25+AQ25+AT25+AW25+AZ25+BC25+BF25+BI25)/15</f>
        <v>73.333333333333329</v>
      </c>
      <c r="Q34" s="4" t="s">
        <v>758</v>
      </c>
      <c r="R34" s="4" t="s">
        <v>774</v>
      </c>
      <c r="S34" s="182">
        <v>23.333333333333332</v>
      </c>
    </row>
    <row r="35" spans="2:19" x14ac:dyDescent="0.3">
      <c r="B35" s="4" t="s">
        <v>758</v>
      </c>
      <c r="C35" s="4" t="s">
        <v>774</v>
      </c>
      <c r="D35" s="35">
        <f>E35/100*2</f>
        <v>0.4</v>
      </c>
      <c r="E35" s="32">
        <f>(T25+W25+Z25+AC25+AF25)/5</f>
        <v>20</v>
      </c>
      <c r="F35" s="3">
        <f>G35/100*2</f>
        <v>0.4</v>
      </c>
      <c r="G35" s="32">
        <f>(AI25+AL25+AO25+AR25+AU25)/5</f>
        <v>20</v>
      </c>
      <c r="H35" s="3">
        <f>I35/100*2</f>
        <v>0.6</v>
      </c>
      <c r="I35" s="32">
        <f>(AX25+BA25+BD25+BG25+BJ25)/5</f>
        <v>30</v>
      </c>
      <c r="J35" s="178">
        <f>(T24+W24+Z24+AC24+AF24+AI24+AL24+AO24+AR24+AU24+AX24+BA24+BD24+BG24+BJ24)/15</f>
        <v>0.46666666666666667</v>
      </c>
      <c r="K35" s="178">
        <f>(T25+W25+Z25+AC25+AF25+AI25+AL25+AO25+AR25+AU25+AX25+BA25+BD25+BG25+BJ25)/15</f>
        <v>23.333333333333332</v>
      </c>
    </row>
    <row r="36" spans="2:19" x14ac:dyDescent="0.3">
      <c r="B36" s="4"/>
      <c r="C36" s="4"/>
      <c r="D36" s="34">
        <f t="shared" ref="D36:I36" si="9">SUM(D33:D35)</f>
        <v>2</v>
      </c>
      <c r="E36" s="34">
        <f t="shared" si="9"/>
        <v>100</v>
      </c>
      <c r="F36" s="33">
        <f t="shared" si="9"/>
        <v>2</v>
      </c>
      <c r="G36" s="34">
        <f t="shared" si="9"/>
        <v>100</v>
      </c>
      <c r="H36" s="33">
        <f t="shared" si="9"/>
        <v>2</v>
      </c>
      <c r="I36" s="34">
        <f t="shared" si="9"/>
        <v>100</v>
      </c>
      <c r="J36" s="179">
        <f>(J33+J34+J35)/1</f>
        <v>2</v>
      </c>
      <c r="K36" s="179">
        <f>(K33+K34+K35)/1</f>
        <v>99.999999999999986</v>
      </c>
      <c r="Q36" s="4" t="s">
        <v>755</v>
      </c>
      <c r="R36" s="4" t="s">
        <v>775</v>
      </c>
      <c r="S36">
        <v>40</v>
      </c>
    </row>
    <row r="37" spans="2:19" x14ac:dyDescent="0.3">
      <c r="B37" s="4" t="s">
        <v>755</v>
      </c>
      <c r="C37" s="4" t="s">
        <v>775</v>
      </c>
      <c r="D37" s="3">
        <f>E37/100*2</f>
        <v>0.8</v>
      </c>
      <c r="E37" s="32">
        <f>(BK25+BN25+BQ25+BT25+BW25)/5</f>
        <v>40</v>
      </c>
      <c r="I37" s="45"/>
      <c r="Q37" s="4" t="s">
        <v>757</v>
      </c>
      <c r="R37" s="4" t="s">
        <v>775</v>
      </c>
      <c r="S37">
        <v>50</v>
      </c>
    </row>
    <row r="38" spans="2:19" x14ac:dyDescent="0.3">
      <c r="B38" s="4" t="s">
        <v>757</v>
      </c>
      <c r="C38" s="4" t="s">
        <v>775</v>
      </c>
      <c r="D38" s="3">
        <f>E38/100*2</f>
        <v>1</v>
      </c>
      <c r="E38" s="32">
        <f>(BL25+BO25+BR25+BU25+BX25)/5</f>
        <v>50</v>
      </c>
      <c r="Q38" s="4" t="s">
        <v>758</v>
      </c>
      <c r="R38" s="4" t="s">
        <v>775</v>
      </c>
      <c r="S38">
        <v>10</v>
      </c>
    </row>
    <row r="39" spans="2:19" x14ac:dyDescent="0.3">
      <c r="B39" s="4" t="s">
        <v>758</v>
      </c>
      <c r="C39" s="4" t="s">
        <v>775</v>
      </c>
      <c r="D39" s="3">
        <f>E39/100*2</f>
        <v>0.2</v>
      </c>
      <c r="E39" s="32">
        <f>(BM25+BP25+BS25+BV25+BY25)/5</f>
        <v>10</v>
      </c>
    </row>
    <row r="40" spans="2:19" x14ac:dyDescent="0.3">
      <c r="B40" s="36"/>
      <c r="C40" s="36"/>
      <c r="D40" s="39">
        <f>SUM(D37:D39)</f>
        <v>2</v>
      </c>
      <c r="E40" s="39">
        <f>SUM(E37:E39)</f>
        <v>100</v>
      </c>
      <c r="F40" s="41"/>
      <c r="Q40" s="4" t="s">
        <v>755</v>
      </c>
      <c r="R40" s="4" t="s">
        <v>776</v>
      </c>
      <c r="S40">
        <v>46</v>
      </c>
    </row>
    <row r="41" spans="2:19" x14ac:dyDescent="0.3">
      <c r="B41" s="4"/>
      <c r="C41" s="4"/>
      <c r="D41" s="108" t="s">
        <v>330</v>
      </c>
      <c r="E41" s="108"/>
      <c r="F41" s="144" t="s">
        <v>325</v>
      </c>
      <c r="G41" s="144"/>
      <c r="H41" s="144" t="s">
        <v>331</v>
      </c>
      <c r="I41" s="144"/>
      <c r="J41" s="144" t="s">
        <v>332</v>
      </c>
      <c r="K41" s="144"/>
      <c r="L41" s="144" t="s">
        <v>43</v>
      </c>
      <c r="M41" s="144"/>
      <c r="N41" s="176" t="s">
        <v>1420</v>
      </c>
      <c r="O41" s="177"/>
      <c r="Q41" s="4" t="s">
        <v>757</v>
      </c>
      <c r="R41" s="4" t="s">
        <v>776</v>
      </c>
      <c r="S41">
        <v>52</v>
      </c>
    </row>
    <row r="42" spans="2:19" x14ac:dyDescent="0.3">
      <c r="B42" s="4" t="s">
        <v>755</v>
      </c>
      <c r="C42" s="4" t="s">
        <v>776</v>
      </c>
      <c r="D42" s="3">
        <f>E42/100*2</f>
        <v>0.6</v>
      </c>
      <c r="E42" s="32">
        <f>(BZ25+CC25+CF25+CI25+CL25)/5</f>
        <v>30</v>
      </c>
      <c r="F42" s="3">
        <f>G42/100*2</f>
        <v>0.6</v>
      </c>
      <c r="G42" s="32">
        <f>(CO25+CR25+CU25+CX25+DA25)/5</f>
        <v>30</v>
      </c>
      <c r="H42" s="3">
        <f>I42/100*2</f>
        <v>2</v>
      </c>
      <c r="I42" s="32">
        <f>(DD25+DG25+DJ25+DM25+DP25)/5</f>
        <v>100</v>
      </c>
      <c r="J42" s="3">
        <f>K42/100*2</f>
        <v>1.2</v>
      </c>
      <c r="K42" s="32">
        <f>(DS25+DV25+DY25+EB25+EE25)/5</f>
        <v>60</v>
      </c>
      <c r="L42" s="3">
        <f>M42/100*2</f>
        <v>0.2</v>
      </c>
      <c r="M42" s="32">
        <f>(EH25+EK25+EN25+EQ25+ET25)/5</f>
        <v>10</v>
      </c>
      <c r="N42" s="178">
        <f>(BZ24+CC24+CF24+CI24+CL24+CO24+CR24+CU24+CX24+DA24+DD24+DG24+DJ24+DM24+DP24+DS24+DV24+DY24+EB24+EE24+EH24+EK24+EN24+EQ24+ET24)/25</f>
        <v>0.92</v>
      </c>
      <c r="O42" s="178">
        <f>(BZ25+CC25+CF25+CI25+CL25+CO25+CR25+CU25+CX25+DA25+DD25+DG25+DJ25+DM25+DP25+DS25+DV25+DY25+EB25+EE25+EH25+EK25+EN25+EQ25+ET25)/25</f>
        <v>46</v>
      </c>
      <c r="Q42" s="4" t="s">
        <v>758</v>
      </c>
      <c r="R42" s="4" t="s">
        <v>776</v>
      </c>
      <c r="S42">
        <v>2</v>
      </c>
    </row>
    <row r="43" spans="2:19" x14ac:dyDescent="0.3">
      <c r="B43" s="4" t="s">
        <v>757</v>
      </c>
      <c r="C43" s="4" t="s">
        <v>776</v>
      </c>
      <c r="D43" s="3">
        <f>E43/100*2</f>
        <v>1.4</v>
      </c>
      <c r="E43" s="32">
        <f>(CA25+CD25+CG25+CJ25+CM25)/5</f>
        <v>70</v>
      </c>
      <c r="F43" s="3">
        <f>G43/100*2</f>
        <v>1.4</v>
      </c>
      <c r="G43" s="32">
        <f>(CP25+CS25+CV25+CY25+DB25)/5</f>
        <v>70</v>
      </c>
      <c r="H43" s="3">
        <f>I43/100*2</f>
        <v>0</v>
      </c>
      <c r="I43" s="32">
        <f>(DE25+DH25+DK25+DN25+DQ25)/5</f>
        <v>0</v>
      </c>
      <c r="J43" s="3">
        <f>K43/100*2</f>
        <v>0.8</v>
      </c>
      <c r="K43" s="32">
        <f>(DT25+DW25+DZ25+EC25+EF25)/5</f>
        <v>40</v>
      </c>
      <c r="L43" s="3">
        <f>M43/100*2</f>
        <v>1.6</v>
      </c>
      <c r="M43" s="32">
        <f>(EI25+EL25+EO25+ER25+EU25)/5</f>
        <v>80</v>
      </c>
      <c r="N43" s="178">
        <f>(CA24+CD24+CG24+CJ24+CM24+CP24+CS24+CV24+CY24+DB24+DE24+DH24+DK24+DN24+DQ24+DT24+DW24+DZ24+EC24+EF24+EI24+EL24+EO24+ER24+EU24)/25</f>
        <v>1.04</v>
      </c>
      <c r="O43" s="178">
        <f>(CA25+CD25+CG25+CJ25+CM25+CP25+CS25+CV25+CY25+DB25+DE25+DH25+DK25+DN25+DQ25+DT25+DW25+DZ25+EC25+EF25+EI25+EL25+EO25+ER25+EU25)/25</f>
        <v>52</v>
      </c>
    </row>
    <row r="44" spans="2:19" x14ac:dyDescent="0.3">
      <c r="B44" s="4" t="s">
        <v>758</v>
      </c>
      <c r="C44" s="4" t="s">
        <v>776</v>
      </c>
      <c r="D44" s="3">
        <f>E44/100*2</f>
        <v>0</v>
      </c>
      <c r="E44" s="32">
        <f>(CB25+CE25+CH25+CK25+CN25)/5</f>
        <v>0</v>
      </c>
      <c r="F44" s="3">
        <f>G44/100*2</f>
        <v>0</v>
      </c>
      <c r="G44" s="32">
        <f>(CQ25+CT25+CW25+CZ25+DC25)/5</f>
        <v>0</v>
      </c>
      <c r="H44" s="3">
        <f>I44/100*2</f>
        <v>0</v>
      </c>
      <c r="I44" s="32">
        <f>(DF25+DI25+DL25+DO25+DR25)/5</f>
        <v>0</v>
      </c>
      <c r="J44" s="3">
        <f>K44/100*2</f>
        <v>0</v>
      </c>
      <c r="K44" s="32">
        <f>(DU25+DX25+EA25+ED25+EG25)/5</f>
        <v>0</v>
      </c>
      <c r="L44" s="3">
        <f>M44/100*2</f>
        <v>0.2</v>
      </c>
      <c r="M44" s="32">
        <f>(EJ25+EM25+EP25+ES25+EV25)/5</f>
        <v>10</v>
      </c>
      <c r="N44" s="178">
        <f>(CB24+CE24+CH24+CK24+CN24+CQ24+CT24+CW24+CZ24+DC24+DF24+DI24+DL24+DO24+DR24+DU24+DX24+EA24+ED24+EG24+EJ24+EM24+EP24+ES24+EV24)/25</f>
        <v>0.04</v>
      </c>
      <c r="O44" s="178">
        <f>(CB25+CE25+CH25+CK25+CN25+CQ25+CT25+CW25+CZ25+DC25+DF25+DI25+DL25+DO25+DR25+DU25+DX25+EA25+ED25+EG25+EJ25+EM25+EP25+ES25+EV25)/25</f>
        <v>2</v>
      </c>
      <c r="Q44" s="4" t="s">
        <v>755</v>
      </c>
      <c r="R44" s="4" t="s">
        <v>777</v>
      </c>
      <c r="S44">
        <v>30</v>
      </c>
    </row>
    <row r="45" spans="2:19" x14ac:dyDescent="0.3">
      <c r="B45" s="4"/>
      <c r="C45" s="4"/>
      <c r="D45" s="33">
        <f t="shared" ref="D45:M45" si="10">SUM(D42:D44)</f>
        <v>2</v>
      </c>
      <c r="E45" s="33">
        <f t="shared" si="10"/>
        <v>100</v>
      </c>
      <c r="F45" s="33">
        <f t="shared" si="10"/>
        <v>2</v>
      </c>
      <c r="G45" s="34">
        <f t="shared" si="10"/>
        <v>100</v>
      </c>
      <c r="H45" s="33">
        <f t="shared" si="10"/>
        <v>2</v>
      </c>
      <c r="I45" s="34">
        <f t="shared" si="10"/>
        <v>100</v>
      </c>
      <c r="J45" s="33">
        <f t="shared" si="10"/>
        <v>2</v>
      </c>
      <c r="K45" s="34">
        <f t="shared" si="10"/>
        <v>100</v>
      </c>
      <c r="L45" s="33">
        <f t="shared" si="10"/>
        <v>2</v>
      </c>
      <c r="M45" s="34">
        <f t="shared" si="10"/>
        <v>100</v>
      </c>
      <c r="N45" s="179">
        <f>(N42+N43+N44)/1</f>
        <v>2</v>
      </c>
      <c r="O45" s="179">
        <f>(O42+O43+O44)/1</f>
        <v>100</v>
      </c>
      <c r="Q45" s="4" t="s">
        <v>757</v>
      </c>
      <c r="R45" s="4" t="s">
        <v>777</v>
      </c>
      <c r="S45">
        <v>70</v>
      </c>
    </row>
    <row r="46" spans="2:19" x14ac:dyDescent="0.3">
      <c r="B46" s="4" t="s">
        <v>755</v>
      </c>
      <c r="C46" s="4" t="s">
        <v>777</v>
      </c>
      <c r="D46" s="3">
        <f>E46/100*2</f>
        <v>0.6</v>
      </c>
      <c r="E46" s="32">
        <f>(EW25+EZ25+FC25+FF25+FI25)/5</f>
        <v>30</v>
      </c>
      <c r="Q46" s="4" t="s">
        <v>758</v>
      </c>
      <c r="R46" s="4" t="s">
        <v>777</v>
      </c>
      <c r="S46">
        <v>0</v>
      </c>
    </row>
    <row r="47" spans="2:19" x14ac:dyDescent="0.3">
      <c r="B47" s="4" t="s">
        <v>757</v>
      </c>
      <c r="C47" s="4" t="s">
        <v>777</v>
      </c>
      <c r="D47" s="3">
        <f>E47/100*2</f>
        <v>1.4</v>
      </c>
      <c r="E47" s="32">
        <f>(EX25+FA25+FD25+FG25+FJ25)/5</f>
        <v>70</v>
      </c>
    </row>
    <row r="48" spans="2:19" x14ac:dyDescent="0.3">
      <c r="B48" s="4" t="s">
        <v>758</v>
      </c>
      <c r="C48" s="4" t="s">
        <v>777</v>
      </c>
      <c r="D48" s="3">
        <f>E48/100*2</f>
        <v>0</v>
      </c>
      <c r="E48" s="32">
        <f>(EY25+FB25+FE25+FH25+FK25)/5</f>
        <v>0</v>
      </c>
    </row>
    <row r="49" spans="2:5" x14ac:dyDescent="0.3">
      <c r="B49" s="4"/>
      <c r="C49" s="4"/>
      <c r="D49" s="33">
        <f>SUM(D46:D48)</f>
        <v>2</v>
      </c>
      <c r="E49" s="33">
        <f>SUM(E46:E48)</f>
        <v>100</v>
      </c>
    </row>
  </sheetData>
  <mergeCells count="142">
    <mergeCell ref="J32:K32"/>
    <mergeCell ref="N41:O41"/>
    <mergeCell ref="D41:E41"/>
    <mergeCell ref="F41:G41"/>
    <mergeCell ref="H41:I41"/>
    <mergeCell ref="J41:K41"/>
    <mergeCell ref="L41:M41"/>
    <mergeCell ref="B27:E27"/>
    <mergeCell ref="BE12:BG12"/>
    <mergeCell ref="BH12:BJ12"/>
    <mergeCell ref="D32:E32"/>
    <mergeCell ref="F32:G32"/>
    <mergeCell ref="H32:I32"/>
    <mergeCell ref="A24:B24"/>
    <mergeCell ref="AV12:AX12"/>
    <mergeCell ref="AY12:BA12"/>
    <mergeCell ref="BB12:BD12"/>
    <mergeCell ref="A25:B25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54"/>
  <sheetViews>
    <sheetView tabSelected="1" topLeftCell="A32" zoomScale="90" zoomScaleNormal="90" workbookViewId="0">
      <pane xSplit="2" topLeftCell="J1" activePane="topRight" state="frozen"/>
      <selection pane="topRight" activeCell="V55" sqref="V55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1418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9" t="s">
        <v>1395</v>
      </c>
      <c r="GQ2" s="129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89" t="s">
        <v>0</v>
      </c>
      <c r="B4" s="89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869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4" t="s">
        <v>382</v>
      </c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</row>
    <row r="5" spans="1:200" ht="13.5" customHeight="1" x14ac:dyDescent="0.3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38" t="s">
        <v>323</v>
      </c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 t="s">
        <v>378</v>
      </c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39" t="s">
        <v>325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331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39" t="s">
        <v>43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8" t="s">
        <v>327</v>
      </c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</row>
    <row r="6" spans="1:200" ht="15.6" hidden="1" x14ac:dyDescent="0.3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89"/>
      <c r="B11" s="89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38" t="s">
        <v>1084</v>
      </c>
      <c r="AB11" s="138"/>
      <c r="AC11" s="138"/>
      <c r="AD11" s="138" t="s">
        <v>94</v>
      </c>
      <c r="AE11" s="138"/>
      <c r="AF11" s="138"/>
      <c r="AG11" s="140" t="s">
        <v>95</v>
      </c>
      <c r="AH11" s="140"/>
      <c r="AI11" s="140"/>
      <c r="AJ11" s="138" t="s">
        <v>96</v>
      </c>
      <c r="AK11" s="138"/>
      <c r="AL11" s="138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38" t="s">
        <v>100</v>
      </c>
      <c r="AW11" s="138"/>
      <c r="AX11" s="138"/>
      <c r="AY11" s="138" t="s">
        <v>101</v>
      </c>
      <c r="AZ11" s="138"/>
      <c r="BA11" s="138"/>
      <c r="BB11" s="138" t="s">
        <v>102</v>
      </c>
      <c r="BC11" s="138"/>
      <c r="BD11" s="138"/>
      <c r="BE11" s="138" t="s">
        <v>117</v>
      </c>
      <c r="BF11" s="138"/>
      <c r="BG11" s="138"/>
      <c r="BH11" s="138" t="s">
        <v>1108</v>
      </c>
      <c r="BI11" s="138"/>
      <c r="BJ11" s="138"/>
      <c r="BK11" s="138" t="s">
        <v>103</v>
      </c>
      <c r="BL11" s="138"/>
      <c r="BM11" s="138"/>
      <c r="BN11" s="138" t="s">
        <v>104</v>
      </c>
      <c r="BO11" s="138"/>
      <c r="BP11" s="138"/>
      <c r="BQ11" s="138" t="s">
        <v>105</v>
      </c>
      <c r="BR11" s="138"/>
      <c r="BS11" s="138"/>
      <c r="BT11" s="138" t="s">
        <v>106</v>
      </c>
      <c r="BU11" s="138"/>
      <c r="BV11" s="138"/>
      <c r="BW11" s="138" t="s">
        <v>406</v>
      </c>
      <c r="BX11" s="138"/>
      <c r="BY11" s="138"/>
      <c r="BZ11" s="138" t="s">
        <v>407</v>
      </c>
      <c r="CA11" s="138"/>
      <c r="CB11" s="138"/>
      <c r="CC11" s="138" t="s">
        <v>408</v>
      </c>
      <c r="CD11" s="138"/>
      <c r="CE11" s="138"/>
      <c r="CF11" s="138" t="s">
        <v>409</v>
      </c>
      <c r="CG11" s="138"/>
      <c r="CH11" s="138"/>
      <c r="CI11" s="138" t="s">
        <v>410</v>
      </c>
      <c r="CJ11" s="138"/>
      <c r="CK11" s="138"/>
      <c r="CL11" s="138" t="s">
        <v>411</v>
      </c>
      <c r="CM11" s="138"/>
      <c r="CN11" s="138"/>
      <c r="CO11" s="126" t="s">
        <v>107</v>
      </c>
      <c r="CP11" s="127"/>
      <c r="CQ11" s="128"/>
      <c r="CR11" s="138" t="s">
        <v>108</v>
      </c>
      <c r="CS11" s="138"/>
      <c r="CT11" s="138"/>
      <c r="CU11" s="138" t="s">
        <v>118</v>
      </c>
      <c r="CV11" s="138"/>
      <c r="CW11" s="138"/>
      <c r="CX11" s="138" t="s">
        <v>109</v>
      </c>
      <c r="CY11" s="138"/>
      <c r="CZ11" s="138"/>
      <c r="DA11" s="138" t="s">
        <v>110</v>
      </c>
      <c r="DB11" s="138"/>
      <c r="DC11" s="138"/>
      <c r="DD11" s="138" t="s">
        <v>111</v>
      </c>
      <c r="DE11" s="138"/>
      <c r="DF11" s="138"/>
      <c r="DG11" s="138" t="s">
        <v>112</v>
      </c>
      <c r="DH11" s="138"/>
      <c r="DI11" s="138"/>
      <c r="DJ11" s="138" t="s">
        <v>113</v>
      </c>
      <c r="DK11" s="138"/>
      <c r="DL11" s="138"/>
      <c r="DM11" s="138" t="s">
        <v>114</v>
      </c>
      <c r="DN11" s="138"/>
      <c r="DO11" s="138"/>
      <c r="DP11" s="138" t="s">
        <v>115</v>
      </c>
      <c r="DQ11" s="138"/>
      <c r="DR11" s="138"/>
      <c r="DS11" s="138" t="s">
        <v>119</v>
      </c>
      <c r="DT11" s="138"/>
      <c r="DU11" s="138"/>
      <c r="DV11" s="138" t="s">
        <v>120</v>
      </c>
      <c r="DW11" s="138"/>
      <c r="DX11" s="138"/>
      <c r="DY11" s="138" t="s">
        <v>121</v>
      </c>
      <c r="DZ11" s="138"/>
      <c r="EA11" s="138"/>
      <c r="EB11" s="138" t="s">
        <v>389</v>
      </c>
      <c r="EC11" s="138"/>
      <c r="ED11" s="138"/>
      <c r="EE11" s="138" t="s">
        <v>390</v>
      </c>
      <c r="EF11" s="138"/>
      <c r="EG11" s="138"/>
      <c r="EH11" s="138" t="s">
        <v>391</v>
      </c>
      <c r="EI11" s="138"/>
      <c r="EJ11" s="138"/>
      <c r="EK11" s="138" t="s">
        <v>392</v>
      </c>
      <c r="EL11" s="138"/>
      <c r="EM11" s="138"/>
      <c r="EN11" s="138" t="s">
        <v>393</v>
      </c>
      <c r="EO11" s="138"/>
      <c r="EP11" s="138"/>
      <c r="EQ11" s="138" t="s">
        <v>394</v>
      </c>
      <c r="ER11" s="138"/>
      <c r="ES11" s="138"/>
      <c r="ET11" s="138" t="s">
        <v>395</v>
      </c>
      <c r="EU11" s="138"/>
      <c r="EV11" s="138"/>
      <c r="EW11" s="138" t="s">
        <v>396</v>
      </c>
      <c r="EX11" s="138"/>
      <c r="EY11" s="138"/>
      <c r="EZ11" s="138" t="s">
        <v>397</v>
      </c>
      <c r="FA11" s="138"/>
      <c r="FB11" s="138"/>
      <c r="FC11" s="138" t="s">
        <v>398</v>
      </c>
      <c r="FD11" s="138"/>
      <c r="FE11" s="138"/>
      <c r="FF11" s="138" t="s">
        <v>399</v>
      </c>
      <c r="FG11" s="138"/>
      <c r="FH11" s="138"/>
      <c r="FI11" s="138" t="s">
        <v>400</v>
      </c>
      <c r="FJ11" s="138"/>
      <c r="FK11" s="138"/>
      <c r="FL11" s="138" t="s">
        <v>401</v>
      </c>
      <c r="FM11" s="138"/>
      <c r="FN11" s="138"/>
      <c r="FO11" s="138" t="s">
        <v>402</v>
      </c>
      <c r="FP11" s="138"/>
      <c r="FQ11" s="138"/>
      <c r="FR11" s="138" t="s">
        <v>403</v>
      </c>
      <c r="FS11" s="138"/>
      <c r="FT11" s="138"/>
      <c r="FU11" s="138" t="s">
        <v>404</v>
      </c>
      <c r="FV11" s="138"/>
      <c r="FW11" s="138"/>
      <c r="FX11" s="138" t="s">
        <v>405</v>
      </c>
      <c r="FY11" s="138"/>
      <c r="FZ11" s="138"/>
      <c r="GA11" s="138" t="s">
        <v>383</v>
      </c>
      <c r="GB11" s="138"/>
      <c r="GC11" s="138"/>
      <c r="GD11" s="138" t="s">
        <v>384</v>
      </c>
      <c r="GE11" s="138"/>
      <c r="GF11" s="138"/>
      <c r="GG11" s="138" t="s">
        <v>385</v>
      </c>
      <c r="GH11" s="138"/>
      <c r="GI11" s="138"/>
      <c r="GJ11" s="138" t="s">
        <v>386</v>
      </c>
      <c r="GK11" s="138"/>
      <c r="GL11" s="138"/>
      <c r="GM11" s="138" t="s">
        <v>387</v>
      </c>
      <c r="GN11" s="138"/>
      <c r="GO11" s="138"/>
      <c r="GP11" s="138" t="s">
        <v>388</v>
      </c>
      <c r="GQ11" s="138"/>
      <c r="GR11" s="138"/>
    </row>
    <row r="12" spans="1:200" ht="78.599999999999994" customHeight="1" x14ac:dyDescent="0.3">
      <c r="A12" s="89"/>
      <c r="B12" s="89"/>
      <c r="C12" s="86" t="s">
        <v>1058</v>
      </c>
      <c r="D12" s="86"/>
      <c r="E12" s="86"/>
      <c r="F12" s="86" t="s">
        <v>1060</v>
      </c>
      <c r="G12" s="86"/>
      <c r="H12" s="86"/>
      <c r="I12" s="86" t="s">
        <v>1063</v>
      </c>
      <c r="J12" s="86"/>
      <c r="K12" s="86"/>
      <c r="L12" s="86" t="s">
        <v>1067</v>
      </c>
      <c r="M12" s="86"/>
      <c r="N12" s="86"/>
      <c r="O12" s="86" t="s">
        <v>1071</v>
      </c>
      <c r="P12" s="86"/>
      <c r="Q12" s="86"/>
      <c r="R12" s="86" t="s">
        <v>1075</v>
      </c>
      <c r="S12" s="86"/>
      <c r="T12" s="86"/>
      <c r="U12" s="86" t="s">
        <v>1079</v>
      </c>
      <c r="V12" s="86"/>
      <c r="W12" s="86"/>
      <c r="X12" s="86" t="s">
        <v>1083</v>
      </c>
      <c r="Y12" s="86"/>
      <c r="Z12" s="86"/>
      <c r="AA12" s="86" t="s">
        <v>1085</v>
      </c>
      <c r="AB12" s="86"/>
      <c r="AC12" s="86"/>
      <c r="AD12" s="86" t="s">
        <v>534</v>
      </c>
      <c r="AE12" s="86"/>
      <c r="AF12" s="86"/>
      <c r="AG12" s="86" t="s">
        <v>1090</v>
      </c>
      <c r="AH12" s="86"/>
      <c r="AI12" s="86"/>
      <c r="AJ12" s="86" t="s">
        <v>1091</v>
      </c>
      <c r="AK12" s="86"/>
      <c r="AL12" s="86"/>
      <c r="AM12" s="88" t="s">
        <v>1092</v>
      </c>
      <c r="AN12" s="88"/>
      <c r="AO12" s="88"/>
      <c r="AP12" s="88" t="s">
        <v>1093</v>
      </c>
      <c r="AQ12" s="88"/>
      <c r="AR12" s="88"/>
      <c r="AS12" s="88" t="s">
        <v>1094</v>
      </c>
      <c r="AT12" s="88"/>
      <c r="AU12" s="88"/>
      <c r="AV12" s="88" t="s">
        <v>1098</v>
      </c>
      <c r="AW12" s="88"/>
      <c r="AX12" s="88"/>
      <c r="AY12" s="88" t="s">
        <v>1102</v>
      </c>
      <c r="AZ12" s="88"/>
      <c r="BA12" s="88"/>
      <c r="BB12" s="88" t="s">
        <v>1105</v>
      </c>
      <c r="BC12" s="88"/>
      <c r="BD12" s="88"/>
      <c r="BE12" s="88" t="s">
        <v>1106</v>
      </c>
      <c r="BF12" s="88"/>
      <c r="BG12" s="88"/>
      <c r="BH12" s="88" t="s">
        <v>1109</v>
      </c>
      <c r="BI12" s="88"/>
      <c r="BJ12" s="88"/>
      <c r="BK12" s="88" t="s">
        <v>1110</v>
      </c>
      <c r="BL12" s="88"/>
      <c r="BM12" s="88"/>
      <c r="BN12" s="88" t="s">
        <v>1111</v>
      </c>
      <c r="BO12" s="88"/>
      <c r="BP12" s="88"/>
      <c r="BQ12" s="88" t="s">
        <v>556</v>
      </c>
      <c r="BR12" s="88"/>
      <c r="BS12" s="88"/>
      <c r="BT12" s="88" t="s">
        <v>559</v>
      </c>
      <c r="BU12" s="88"/>
      <c r="BV12" s="88"/>
      <c r="BW12" s="86" t="s">
        <v>1112</v>
      </c>
      <c r="BX12" s="86"/>
      <c r="BY12" s="86"/>
      <c r="BZ12" s="86" t="s">
        <v>1113</v>
      </c>
      <c r="CA12" s="86"/>
      <c r="CB12" s="86"/>
      <c r="CC12" s="86" t="s">
        <v>1114</v>
      </c>
      <c r="CD12" s="86"/>
      <c r="CE12" s="86"/>
      <c r="CF12" s="86" t="s">
        <v>1118</v>
      </c>
      <c r="CG12" s="86"/>
      <c r="CH12" s="86"/>
      <c r="CI12" s="86" t="s">
        <v>1122</v>
      </c>
      <c r="CJ12" s="86"/>
      <c r="CK12" s="86"/>
      <c r="CL12" s="86" t="s">
        <v>570</v>
      </c>
      <c r="CM12" s="86"/>
      <c r="CN12" s="86"/>
      <c r="CO12" s="88" t="s">
        <v>1124</v>
      </c>
      <c r="CP12" s="88"/>
      <c r="CQ12" s="88"/>
      <c r="CR12" s="88" t="s">
        <v>1128</v>
      </c>
      <c r="CS12" s="88"/>
      <c r="CT12" s="88"/>
      <c r="CU12" s="88" t="s">
        <v>1131</v>
      </c>
      <c r="CV12" s="88"/>
      <c r="CW12" s="88"/>
      <c r="CX12" s="88" t="s">
        <v>1135</v>
      </c>
      <c r="CY12" s="88"/>
      <c r="CZ12" s="88"/>
      <c r="DA12" s="88" t="s">
        <v>578</v>
      </c>
      <c r="DB12" s="88"/>
      <c r="DC12" s="88"/>
      <c r="DD12" s="86" t="s">
        <v>1136</v>
      </c>
      <c r="DE12" s="86"/>
      <c r="DF12" s="86"/>
      <c r="DG12" s="86" t="s">
        <v>1140</v>
      </c>
      <c r="DH12" s="86"/>
      <c r="DI12" s="86"/>
      <c r="DJ12" s="86" t="s">
        <v>1144</v>
      </c>
      <c r="DK12" s="86"/>
      <c r="DL12" s="86"/>
      <c r="DM12" s="88" t="s">
        <v>1146</v>
      </c>
      <c r="DN12" s="88"/>
      <c r="DO12" s="88"/>
      <c r="DP12" s="86" t="s">
        <v>1147</v>
      </c>
      <c r="DQ12" s="86"/>
      <c r="DR12" s="86"/>
      <c r="DS12" s="86" t="s">
        <v>586</v>
      </c>
      <c r="DT12" s="86"/>
      <c r="DU12" s="86"/>
      <c r="DV12" s="86" t="s">
        <v>588</v>
      </c>
      <c r="DW12" s="86"/>
      <c r="DX12" s="86"/>
      <c r="DY12" s="88" t="s">
        <v>1152</v>
      </c>
      <c r="DZ12" s="88"/>
      <c r="EA12" s="88"/>
      <c r="EB12" s="88" t="s">
        <v>1155</v>
      </c>
      <c r="EC12" s="88"/>
      <c r="ED12" s="88"/>
      <c r="EE12" s="88" t="s">
        <v>1156</v>
      </c>
      <c r="EF12" s="88"/>
      <c r="EG12" s="88"/>
      <c r="EH12" s="88" t="s">
        <v>1160</v>
      </c>
      <c r="EI12" s="88"/>
      <c r="EJ12" s="88"/>
      <c r="EK12" s="88" t="s">
        <v>1164</v>
      </c>
      <c r="EL12" s="88"/>
      <c r="EM12" s="88"/>
      <c r="EN12" s="88" t="s">
        <v>594</v>
      </c>
      <c r="EO12" s="88"/>
      <c r="EP12" s="88"/>
      <c r="EQ12" s="86" t="s">
        <v>1166</v>
      </c>
      <c r="ER12" s="86"/>
      <c r="ES12" s="86"/>
      <c r="ET12" s="86" t="s">
        <v>601</v>
      </c>
      <c r="EU12" s="86"/>
      <c r="EV12" s="86"/>
      <c r="EW12" s="86" t="s">
        <v>1173</v>
      </c>
      <c r="EX12" s="86"/>
      <c r="EY12" s="86"/>
      <c r="EZ12" s="86" t="s">
        <v>597</v>
      </c>
      <c r="FA12" s="86"/>
      <c r="FB12" s="86"/>
      <c r="FC12" s="86" t="s">
        <v>598</v>
      </c>
      <c r="FD12" s="86"/>
      <c r="FE12" s="86"/>
      <c r="FF12" s="86" t="s">
        <v>1180</v>
      </c>
      <c r="FG12" s="86"/>
      <c r="FH12" s="86"/>
      <c r="FI12" s="88" t="s">
        <v>1184</v>
      </c>
      <c r="FJ12" s="88"/>
      <c r="FK12" s="88"/>
      <c r="FL12" s="88" t="s">
        <v>1188</v>
      </c>
      <c r="FM12" s="88"/>
      <c r="FN12" s="88"/>
      <c r="FO12" s="88" t="s">
        <v>1192</v>
      </c>
      <c r="FP12" s="88"/>
      <c r="FQ12" s="88"/>
      <c r="FR12" s="88" t="s">
        <v>603</v>
      </c>
      <c r="FS12" s="88"/>
      <c r="FT12" s="88"/>
      <c r="FU12" s="88" t="s">
        <v>1199</v>
      </c>
      <c r="FV12" s="88"/>
      <c r="FW12" s="88"/>
      <c r="FX12" s="88" t="s">
        <v>1202</v>
      </c>
      <c r="FY12" s="88"/>
      <c r="FZ12" s="88"/>
      <c r="GA12" s="86" t="s">
        <v>1206</v>
      </c>
      <c r="GB12" s="86"/>
      <c r="GC12" s="86"/>
      <c r="GD12" s="86" t="s">
        <v>1207</v>
      </c>
      <c r="GE12" s="86"/>
      <c r="GF12" s="86"/>
      <c r="GG12" s="86" t="s">
        <v>1211</v>
      </c>
      <c r="GH12" s="86"/>
      <c r="GI12" s="86"/>
      <c r="GJ12" s="86" t="s">
        <v>1215</v>
      </c>
      <c r="GK12" s="86"/>
      <c r="GL12" s="86"/>
      <c r="GM12" s="86" t="s">
        <v>1219</v>
      </c>
      <c r="GN12" s="86"/>
      <c r="GO12" s="86"/>
      <c r="GP12" s="86" t="s">
        <v>1223</v>
      </c>
      <c r="GQ12" s="86"/>
      <c r="GR12" s="86"/>
    </row>
    <row r="13" spans="1:200" ht="144" x14ac:dyDescent="0.3">
      <c r="A13" s="89"/>
      <c r="B13" s="89"/>
      <c r="C13" s="61" t="s">
        <v>794</v>
      </c>
      <c r="D13" s="61" t="s">
        <v>849</v>
      </c>
      <c r="E13" s="61" t="s">
        <v>1059</v>
      </c>
      <c r="F13" s="61" t="s">
        <v>1061</v>
      </c>
      <c r="G13" s="61" t="s">
        <v>529</v>
      </c>
      <c r="H13" s="61" t="s">
        <v>1062</v>
      </c>
      <c r="I13" s="61" t="s">
        <v>1064</v>
      </c>
      <c r="J13" s="61" t="s">
        <v>1065</v>
      </c>
      <c r="K13" s="61" t="s">
        <v>1066</v>
      </c>
      <c r="L13" s="61" t="s">
        <v>1068</v>
      </c>
      <c r="M13" s="61" t="s">
        <v>1069</v>
      </c>
      <c r="N13" s="61" t="s">
        <v>1070</v>
      </c>
      <c r="O13" s="61" t="s">
        <v>1072</v>
      </c>
      <c r="P13" s="61" t="s">
        <v>1073</v>
      </c>
      <c r="Q13" s="61" t="s">
        <v>1074</v>
      </c>
      <c r="R13" s="61" t="s">
        <v>1076</v>
      </c>
      <c r="S13" s="61" t="s">
        <v>1077</v>
      </c>
      <c r="T13" s="61" t="s">
        <v>1078</v>
      </c>
      <c r="U13" s="61" t="s">
        <v>1080</v>
      </c>
      <c r="V13" s="61" t="s">
        <v>1081</v>
      </c>
      <c r="W13" s="61" t="s">
        <v>1082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1086</v>
      </c>
      <c r="AC13" s="61" t="s">
        <v>533</v>
      </c>
      <c r="AD13" s="61" t="s">
        <v>1087</v>
      </c>
      <c r="AE13" s="61" t="s">
        <v>1088</v>
      </c>
      <c r="AF13" s="61" t="s">
        <v>1089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1095</v>
      </c>
      <c r="AT13" s="61" t="s">
        <v>1096</v>
      </c>
      <c r="AU13" s="61" t="s">
        <v>1097</v>
      </c>
      <c r="AV13" s="61" t="s">
        <v>1099</v>
      </c>
      <c r="AW13" s="61" t="s">
        <v>1100</v>
      </c>
      <c r="AX13" s="61" t="s">
        <v>1101</v>
      </c>
      <c r="AY13" s="61" t="s">
        <v>1103</v>
      </c>
      <c r="AZ13" s="61" t="s">
        <v>1104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1107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1115</v>
      </c>
      <c r="CD13" s="30" t="s">
        <v>1116</v>
      </c>
      <c r="CE13" s="30" t="s">
        <v>1117</v>
      </c>
      <c r="CF13" s="61" t="s">
        <v>1119</v>
      </c>
      <c r="CG13" s="61" t="s">
        <v>1120</v>
      </c>
      <c r="CH13" s="61" t="s">
        <v>1121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1123</v>
      </c>
      <c r="CO13" s="30" t="s">
        <v>1125</v>
      </c>
      <c r="CP13" s="30" t="s">
        <v>1126</v>
      </c>
      <c r="CQ13" s="30" t="s">
        <v>1127</v>
      </c>
      <c r="CR13" s="30" t="s">
        <v>1129</v>
      </c>
      <c r="CS13" s="30" t="s">
        <v>1130</v>
      </c>
      <c r="CT13" s="30" t="s">
        <v>274</v>
      </c>
      <c r="CU13" s="30" t="s">
        <v>1132</v>
      </c>
      <c r="CV13" s="30" t="s">
        <v>1133</v>
      </c>
      <c r="CW13" s="30" t="s">
        <v>1134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1137</v>
      </c>
      <c r="DE13" s="30" t="s">
        <v>1138</v>
      </c>
      <c r="DF13" s="30" t="s">
        <v>1139</v>
      </c>
      <c r="DG13" s="61" t="s">
        <v>1141</v>
      </c>
      <c r="DH13" s="61" t="s">
        <v>1142</v>
      </c>
      <c r="DI13" s="61" t="s">
        <v>1143</v>
      </c>
      <c r="DJ13" s="61" t="s">
        <v>581</v>
      </c>
      <c r="DK13" s="61" t="s">
        <v>582</v>
      </c>
      <c r="DL13" s="61" t="s">
        <v>1145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1148</v>
      </c>
      <c r="DT13" s="61" t="s">
        <v>1149</v>
      </c>
      <c r="DU13" s="61" t="s">
        <v>587</v>
      </c>
      <c r="DV13" s="61" t="s">
        <v>588</v>
      </c>
      <c r="DW13" s="61" t="s">
        <v>1150</v>
      </c>
      <c r="DX13" s="61" t="s">
        <v>1151</v>
      </c>
      <c r="DY13" s="61" t="s">
        <v>1152</v>
      </c>
      <c r="DZ13" s="61" t="s">
        <v>1153</v>
      </c>
      <c r="EA13" s="61" t="s">
        <v>1154</v>
      </c>
      <c r="EB13" s="61" t="s">
        <v>589</v>
      </c>
      <c r="EC13" s="61" t="s">
        <v>590</v>
      </c>
      <c r="ED13" s="61" t="s">
        <v>591</v>
      </c>
      <c r="EE13" s="61" t="s">
        <v>1157</v>
      </c>
      <c r="EF13" s="61" t="s">
        <v>1158</v>
      </c>
      <c r="EG13" s="61" t="s">
        <v>1159</v>
      </c>
      <c r="EH13" s="61" t="s">
        <v>1161</v>
      </c>
      <c r="EI13" s="61" t="s">
        <v>1162</v>
      </c>
      <c r="EJ13" s="61" t="s">
        <v>1163</v>
      </c>
      <c r="EK13" s="61" t="s">
        <v>592</v>
      </c>
      <c r="EL13" s="61" t="s">
        <v>1165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1167</v>
      </c>
      <c r="ER13" s="61" t="s">
        <v>1168</v>
      </c>
      <c r="ES13" s="61" t="s">
        <v>1169</v>
      </c>
      <c r="ET13" s="61" t="s">
        <v>1170</v>
      </c>
      <c r="EU13" s="61" t="s">
        <v>1171</v>
      </c>
      <c r="EV13" s="61" t="s">
        <v>1172</v>
      </c>
      <c r="EW13" s="61" t="s">
        <v>1173</v>
      </c>
      <c r="EX13" s="61" t="s">
        <v>1174</v>
      </c>
      <c r="EY13" s="61" t="s">
        <v>1175</v>
      </c>
      <c r="EZ13" s="61" t="s">
        <v>1176</v>
      </c>
      <c r="FA13" s="61" t="s">
        <v>1177</v>
      </c>
      <c r="FB13" s="61" t="s">
        <v>1178</v>
      </c>
      <c r="FC13" s="61" t="s">
        <v>599</v>
      </c>
      <c r="FD13" s="61" t="s">
        <v>600</v>
      </c>
      <c r="FE13" s="61" t="s">
        <v>1179</v>
      </c>
      <c r="FF13" s="61" t="s">
        <v>1181</v>
      </c>
      <c r="FG13" s="61" t="s">
        <v>1182</v>
      </c>
      <c r="FH13" s="61" t="s">
        <v>1183</v>
      </c>
      <c r="FI13" s="30" t="s">
        <v>1185</v>
      </c>
      <c r="FJ13" s="30" t="s">
        <v>1186</v>
      </c>
      <c r="FK13" s="30" t="s">
        <v>1187</v>
      </c>
      <c r="FL13" s="30" t="s">
        <v>1189</v>
      </c>
      <c r="FM13" s="30" t="s">
        <v>1190</v>
      </c>
      <c r="FN13" s="30" t="s">
        <v>1191</v>
      </c>
      <c r="FO13" s="30" t="s">
        <v>1193</v>
      </c>
      <c r="FP13" s="30" t="s">
        <v>1194</v>
      </c>
      <c r="FQ13" s="30" t="s">
        <v>1195</v>
      </c>
      <c r="FR13" s="30" t="s">
        <v>1196</v>
      </c>
      <c r="FS13" s="30" t="s">
        <v>1197</v>
      </c>
      <c r="FT13" s="30" t="s">
        <v>1198</v>
      </c>
      <c r="FU13" s="30" t="s">
        <v>487</v>
      </c>
      <c r="FV13" s="30" t="s">
        <v>1200</v>
      </c>
      <c r="FW13" s="30" t="s">
        <v>1201</v>
      </c>
      <c r="FX13" s="30" t="s">
        <v>1203</v>
      </c>
      <c r="FY13" s="30" t="s">
        <v>1204</v>
      </c>
      <c r="FZ13" s="30" t="s">
        <v>1205</v>
      </c>
      <c r="GA13" s="61" t="s">
        <v>604</v>
      </c>
      <c r="GB13" s="61" t="s">
        <v>605</v>
      </c>
      <c r="GC13" s="61" t="s">
        <v>606</v>
      </c>
      <c r="GD13" s="61" t="s">
        <v>1208</v>
      </c>
      <c r="GE13" s="61" t="s">
        <v>1209</v>
      </c>
      <c r="GF13" s="61" t="s">
        <v>1210</v>
      </c>
      <c r="GG13" s="61" t="s">
        <v>1212</v>
      </c>
      <c r="GH13" s="61" t="s">
        <v>1213</v>
      </c>
      <c r="GI13" s="61" t="s">
        <v>1214</v>
      </c>
      <c r="GJ13" s="61" t="s">
        <v>1216</v>
      </c>
      <c r="GK13" s="61" t="s">
        <v>1217</v>
      </c>
      <c r="GL13" s="61" t="s">
        <v>1218</v>
      </c>
      <c r="GM13" s="61" t="s">
        <v>1220</v>
      </c>
      <c r="GN13" s="61" t="s">
        <v>1221</v>
      </c>
      <c r="GO13" s="61" t="s">
        <v>1222</v>
      </c>
      <c r="GP13" s="61" t="s">
        <v>1224</v>
      </c>
      <c r="GQ13" s="61" t="s">
        <v>1225</v>
      </c>
      <c r="GR13" s="61" t="s">
        <v>1226</v>
      </c>
    </row>
    <row r="14" spans="1:200" ht="15.6" x14ac:dyDescent="0.3">
      <c r="A14" s="28">
        <v>1</v>
      </c>
      <c r="B14" s="80" t="s">
        <v>1406</v>
      </c>
      <c r="C14" s="5">
        <v>1</v>
      </c>
      <c r="D14" s="5"/>
      <c r="E14" s="5"/>
      <c r="F14" s="13"/>
      <c r="G14" s="13">
        <v>1</v>
      </c>
      <c r="H14" s="13"/>
      <c r="I14" s="13"/>
      <c r="J14" s="13">
        <v>1</v>
      </c>
      <c r="K14" s="13"/>
      <c r="L14" s="13">
        <v>1</v>
      </c>
      <c r="M14" s="13"/>
      <c r="N14" s="13"/>
      <c r="O14" s="13"/>
      <c r="P14" s="13">
        <v>1</v>
      </c>
      <c r="Q14" s="13"/>
      <c r="R14" s="13">
        <v>1</v>
      </c>
      <c r="S14" s="13"/>
      <c r="T14" s="13"/>
      <c r="U14" s="13"/>
      <c r="V14" s="13">
        <v>1</v>
      </c>
      <c r="W14" s="13"/>
      <c r="X14" s="13"/>
      <c r="Y14" s="13">
        <v>1</v>
      </c>
      <c r="Z14" s="13"/>
      <c r="AA14" s="17"/>
      <c r="AB14" s="17">
        <v>1</v>
      </c>
      <c r="AC14" s="17"/>
      <c r="AD14" s="17"/>
      <c r="AE14" s="17">
        <v>1</v>
      </c>
      <c r="AF14" s="17"/>
      <c r="AG14" s="17"/>
      <c r="AH14" s="17">
        <v>1</v>
      </c>
      <c r="AI14" s="17"/>
      <c r="AJ14" s="17">
        <v>1</v>
      </c>
      <c r="AK14" s="17"/>
      <c r="AL14" s="17"/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22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3"/>
      <c r="BF14" s="13">
        <v>1</v>
      </c>
      <c r="BG14" s="13"/>
      <c r="BH14" s="21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21">
        <v>1</v>
      </c>
      <c r="BX14" s="17"/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17"/>
      <c r="DE14" s="17">
        <v>1</v>
      </c>
      <c r="DF14" s="17"/>
      <c r="DG14" s="17"/>
      <c r="DH14" s="17">
        <v>1</v>
      </c>
      <c r="DI14" s="17"/>
      <c r="DJ14" s="17"/>
      <c r="DK14" s="17">
        <v>1</v>
      </c>
      <c r="DL14" s="17"/>
      <c r="DM14" s="17"/>
      <c r="DN14" s="17">
        <v>1</v>
      </c>
      <c r="DO14" s="17"/>
      <c r="DP14" s="17"/>
      <c r="DQ14" s="17">
        <v>1</v>
      </c>
      <c r="DR14" s="17"/>
      <c r="DS14" s="17">
        <v>1</v>
      </c>
      <c r="DT14" s="17"/>
      <c r="DU14" s="17"/>
      <c r="DV14" s="17"/>
      <c r="DW14" s="17">
        <v>1</v>
      </c>
      <c r="DX14" s="17"/>
      <c r="DY14" s="17">
        <v>1</v>
      </c>
      <c r="DZ14" s="17"/>
      <c r="EA14" s="17"/>
      <c r="EB14" s="17"/>
      <c r="EC14" s="17">
        <v>1</v>
      </c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/>
      <c r="EO14" s="17">
        <v>1</v>
      </c>
      <c r="EP14" s="17"/>
      <c r="EQ14" s="17"/>
      <c r="ER14" s="17">
        <v>1</v>
      </c>
      <c r="ES14" s="17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>
        <v>1</v>
      </c>
      <c r="FE14" s="17"/>
      <c r="FF14" s="17"/>
      <c r="FG14" s="17">
        <v>1</v>
      </c>
      <c r="FH14" s="17"/>
      <c r="FI14" s="17"/>
      <c r="FJ14" s="17">
        <v>1</v>
      </c>
      <c r="FK14" s="17"/>
      <c r="FL14" s="17"/>
      <c r="FM14" s="17">
        <v>1</v>
      </c>
      <c r="FN14" s="17"/>
      <c r="FO14" s="17"/>
      <c r="FP14" s="17">
        <v>1</v>
      </c>
      <c r="FQ14" s="17"/>
      <c r="FR14" s="17"/>
      <c r="FS14" s="17">
        <v>1</v>
      </c>
      <c r="FT14" s="17"/>
      <c r="FU14" s="17"/>
      <c r="FV14" s="17">
        <v>1</v>
      </c>
      <c r="FW14" s="17"/>
      <c r="FX14" s="17">
        <v>1</v>
      </c>
      <c r="FY14" s="17"/>
      <c r="FZ14" s="17"/>
      <c r="GA14" s="17"/>
      <c r="GB14" s="17">
        <v>1</v>
      </c>
      <c r="GC14" s="17"/>
      <c r="GD14" s="17"/>
      <c r="GE14" s="17">
        <v>1</v>
      </c>
      <c r="GF14" s="17"/>
      <c r="GG14" s="17">
        <v>1</v>
      </c>
      <c r="GH14" s="17"/>
      <c r="GI14" s="17"/>
      <c r="GJ14" s="17"/>
      <c r="GK14" s="17">
        <v>1</v>
      </c>
      <c r="GL14" s="17"/>
      <c r="GM14" s="17"/>
      <c r="GN14" s="17">
        <v>1</v>
      </c>
      <c r="GO14" s="17"/>
      <c r="GP14" s="17"/>
      <c r="GQ14" s="17">
        <v>1</v>
      </c>
      <c r="GR14" s="17"/>
    </row>
    <row r="15" spans="1:200" ht="15.6" x14ac:dyDescent="0.3">
      <c r="A15" s="2">
        <v>2</v>
      </c>
      <c r="B15" s="80" t="s">
        <v>1407</v>
      </c>
      <c r="C15" s="9">
        <v>1</v>
      </c>
      <c r="D15" s="9"/>
      <c r="E15" s="9"/>
      <c r="F15" s="1"/>
      <c r="G15" s="1">
        <v>1</v>
      </c>
      <c r="H15" s="1"/>
      <c r="I15" s="1">
        <v>1</v>
      </c>
      <c r="J15" s="1"/>
      <c r="K15" s="1"/>
      <c r="L15" s="1">
        <v>1</v>
      </c>
      <c r="M15" s="1"/>
      <c r="N15" s="1"/>
      <c r="O15" s="1"/>
      <c r="P15" s="1">
        <v>1</v>
      </c>
      <c r="Q15" s="1"/>
      <c r="R15" s="1">
        <v>1</v>
      </c>
      <c r="S15" s="1"/>
      <c r="T15" s="1"/>
      <c r="U15" s="1"/>
      <c r="V15" s="1">
        <v>1</v>
      </c>
      <c r="W15" s="1"/>
      <c r="X15" s="1"/>
      <c r="Y15" s="1">
        <v>1</v>
      </c>
      <c r="Z15" s="1"/>
      <c r="AA15" s="4"/>
      <c r="AB15" s="4">
        <v>1</v>
      </c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>
        <v>1</v>
      </c>
      <c r="AT15" s="4"/>
      <c r="AU15" s="18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17"/>
      <c r="BF15" s="17">
        <v>1</v>
      </c>
      <c r="BG15" s="17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20">
        <v>1</v>
      </c>
      <c r="BX15" s="4"/>
      <c r="BY15" s="4"/>
      <c r="BZ15" s="4">
        <v>1</v>
      </c>
      <c r="CA15" s="4"/>
      <c r="CB15" s="4"/>
      <c r="CC15" s="4"/>
      <c r="CD15" s="4">
        <v>1</v>
      </c>
      <c r="CE15" s="4"/>
      <c r="CF15" s="4">
        <v>1</v>
      </c>
      <c r="CG15" s="4"/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>
        <v>1</v>
      </c>
      <c r="CY15" s="4"/>
      <c r="CZ15" s="4"/>
      <c r="DA15" s="4"/>
      <c r="DB15" s="4">
        <v>1</v>
      </c>
      <c r="DC15" s="4"/>
      <c r="DD15" s="4">
        <v>1</v>
      </c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/>
      <c r="DW15" s="4">
        <v>1</v>
      </c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/>
      <c r="EO15" s="4">
        <v>1</v>
      </c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/>
      <c r="FA15" s="4">
        <v>1</v>
      </c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  <c r="FL15" s="4">
        <v>1</v>
      </c>
      <c r="FM15" s="4"/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>
        <v>1</v>
      </c>
      <c r="FY15" s="4"/>
      <c r="FZ15" s="4"/>
      <c r="GA15" s="4"/>
      <c r="GB15" s="4">
        <v>1</v>
      </c>
      <c r="GC15" s="4"/>
      <c r="GD15" s="4">
        <v>1</v>
      </c>
      <c r="GE15" s="4"/>
      <c r="GF15" s="4"/>
      <c r="GG15" s="4">
        <v>1</v>
      </c>
      <c r="GH15" s="4"/>
      <c r="GI15" s="4"/>
      <c r="GJ15" s="4"/>
      <c r="GK15" s="4">
        <v>1</v>
      </c>
      <c r="GL15" s="4"/>
      <c r="GM15" s="4">
        <v>1</v>
      </c>
      <c r="GN15" s="4"/>
      <c r="GO15" s="4"/>
      <c r="GP15" s="4">
        <v>1</v>
      </c>
      <c r="GQ15" s="4"/>
      <c r="GR15" s="4"/>
    </row>
    <row r="16" spans="1:200" ht="15.6" x14ac:dyDescent="0.3">
      <c r="A16" s="2">
        <v>3</v>
      </c>
      <c r="B16" s="80" t="s">
        <v>1408</v>
      </c>
      <c r="C16" s="9"/>
      <c r="D16" s="9">
        <v>1</v>
      </c>
      <c r="E16" s="9"/>
      <c r="F16" s="1"/>
      <c r="G16" s="1"/>
      <c r="H16" s="1">
        <v>1</v>
      </c>
      <c r="I16" s="1"/>
      <c r="J16" s="1">
        <v>1</v>
      </c>
      <c r="K16" s="1"/>
      <c r="L16" s="1">
        <v>1</v>
      </c>
      <c r="M16" s="1"/>
      <c r="N16" s="1"/>
      <c r="O16" s="1"/>
      <c r="P16" s="1">
        <v>1</v>
      </c>
      <c r="Q16" s="1"/>
      <c r="R16" s="1">
        <v>1</v>
      </c>
      <c r="S16" s="1"/>
      <c r="T16" s="1"/>
      <c r="U16" s="1"/>
      <c r="V16" s="1">
        <v>1</v>
      </c>
      <c r="W16" s="1"/>
      <c r="X16" s="1"/>
      <c r="Y16" s="1">
        <v>1</v>
      </c>
      <c r="Z16" s="1"/>
      <c r="AA16" s="4">
        <v>1</v>
      </c>
      <c r="AB16" s="4"/>
      <c r="AC16" s="4"/>
      <c r="AD16" s="4">
        <v>1</v>
      </c>
      <c r="AE16" s="4"/>
      <c r="AF16" s="4"/>
      <c r="AG16" s="4"/>
      <c r="AH16" s="4">
        <v>1</v>
      </c>
      <c r="AI16" s="4"/>
      <c r="AJ16" s="4">
        <v>1</v>
      </c>
      <c r="AK16" s="4"/>
      <c r="AL16" s="4"/>
      <c r="AM16" s="4"/>
      <c r="AN16" s="4">
        <v>1</v>
      </c>
      <c r="AO16" s="4"/>
      <c r="AP16" s="4"/>
      <c r="AQ16" s="4">
        <v>1</v>
      </c>
      <c r="AR16" s="4"/>
      <c r="AS16" s="4">
        <v>1</v>
      </c>
      <c r="AT16" s="4"/>
      <c r="AU16" s="18"/>
      <c r="AV16" s="4"/>
      <c r="AW16" s="4">
        <v>1</v>
      </c>
      <c r="AX16" s="4"/>
      <c r="AY16" s="4">
        <v>1</v>
      </c>
      <c r="AZ16" s="4"/>
      <c r="BA16" s="4"/>
      <c r="BB16" s="4">
        <v>1</v>
      </c>
      <c r="BC16" s="4"/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20">
        <v>1</v>
      </c>
      <c r="BX16" s="4"/>
      <c r="BY16" s="4"/>
      <c r="BZ16" s="4">
        <v>1</v>
      </c>
      <c r="CA16" s="4"/>
      <c r="CB16" s="4"/>
      <c r="CC16" s="4"/>
      <c r="CD16" s="4">
        <v>1</v>
      </c>
      <c r="CE16" s="4"/>
      <c r="CF16" s="4">
        <v>1</v>
      </c>
      <c r="CG16" s="4"/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/>
      <c r="DB16" s="4">
        <v>1</v>
      </c>
      <c r="DC16" s="4"/>
      <c r="DD16" s="4">
        <v>1</v>
      </c>
      <c r="DE16" s="4"/>
      <c r="DF16" s="4"/>
      <c r="DG16" s="4"/>
      <c r="DH16" s="4">
        <v>1</v>
      </c>
      <c r="DI16" s="4"/>
      <c r="DJ16" s="4"/>
      <c r="DK16" s="4">
        <v>1</v>
      </c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/>
      <c r="DW16" s="4">
        <v>1</v>
      </c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/>
      <c r="EO16" s="4">
        <v>1</v>
      </c>
      <c r="EP16" s="4"/>
      <c r="EQ16" s="4"/>
      <c r="ER16" s="4">
        <v>1</v>
      </c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>
        <v>1</v>
      </c>
      <c r="FD16" s="4"/>
      <c r="FE16" s="4"/>
      <c r="FF16" s="4"/>
      <c r="FG16" s="4">
        <v>1</v>
      </c>
      <c r="FH16" s="4"/>
      <c r="FI16" s="4">
        <v>1</v>
      </c>
      <c r="FJ16" s="4"/>
      <c r="FK16" s="4"/>
      <c r="FL16" s="4">
        <v>1</v>
      </c>
      <c r="FM16" s="4"/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>
        <v>1</v>
      </c>
      <c r="FY16" s="4"/>
      <c r="FZ16" s="4"/>
      <c r="GA16" s="4"/>
      <c r="GB16" s="4">
        <v>1</v>
      </c>
      <c r="GC16" s="4"/>
      <c r="GD16" s="4">
        <v>1</v>
      </c>
      <c r="GE16" s="4"/>
      <c r="GF16" s="4"/>
      <c r="GG16" s="4">
        <v>1</v>
      </c>
      <c r="GH16" s="4"/>
      <c r="GI16" s="4"/>
      <c r="GJ16" s="4"/>
      <c r="GK16" s="4">
        <v>1</v>
      </c>
      <c r="GL16" s="4"/>
      <c r="GM16" s="4">
        <v>1</v>
      </c>
      <c r="GN16" s="4"/>
      <c r="GO16" s="4"/>
      <c r="GP16" s="4">
        <v>1</v>
      </c>
      <c r="GQ16" s="4"/>
      <c r="GR16" s="4"/>
    </row>
    <row r="17" spans="1:200" ht="15.6" x14ac:dyDescent="0.3">
      <c r="A17" s="2">
        <v>4</v>
      </c>
      <c r="B17" s="80" t="s">
        <v>1409</v>
      </c>
      <c r="C17" s="9">
        <v>1</v>
      </c>
      <c r="D17" s="9"/>
      <c r="E17" s="9"/>
      <c r="F17" s="1"/>
      <c r="G17" s="1">
        <v>1</v>
      </c>
      <c r="H17" s="1"/>
      <c r="I17" s="1"/>
      <c r="J17" s="1">
        <v>1</v>
      </c>
      <c r="K17" s="1"/>
      <c r="L17" s="1">
        <v>1</v>
      </c>
      <c r="M17" s="1"/>
      <c r="N17" s="1"/>
      <c r="O17" s="1"/>
      <c r="P17" s="1">
        <v>1</v>
      </c>
      <c r="Q17" s="1"/>
      <c r="R17" s="1">
        <v>1</v>
      </c>
      <c r="S17" s="1"/>
      <c r="T17" s="1"/>
      <c r="U17" s="1"/>
      <c r="V17" s="1">
        <v>1</v>
      </c>
      <c r="W17" s="1"/>
      <c r="X17" s="1"/>
      <c r="Y17" s="1">
        <v>1</v>
      </c>
      <c r="Z17" s="1"/>
      <c r="AA17" s="4"/>
      <c r="AB17" s="4">
        <v>1</v>
      </c>
      <c r="AC17" s="4"/>
      <c r="AD17" s="4">
        <v>1</v>
      </c>
      <c r="AE17" s="4"/>
      <c r="AF17" s="4"/>
      <c r="AG17" s="4"/>
      <c r="AH17" s="4">
        <v>1</v>
      </c>
      <c r="AI17" s="4"/>
      <c r="AJ17" s="4">
        <v>1</v>
      </c>
      <c r="AK17" s="4"/>
      <c r="AL17" s="4"/>
      <c r="AM17" s="4"/>
      <c r="AN17" s="4">
        <v>1</v>
      </c>
      <c r="AO17" s="4"/>
      <c r="AP17" s="4"/>
      <c r="AQ17" s="4">
        <v>1</v>
      </c>
      <c r="AR17" s="4"/>
      <c r="AS17" s="4">
        <v>1</v>
      </c>
      <c r="AT17" s="4"/>
      <c r="AU17" s="18"/>
      <c r="AV17" s="4"/>
      <c r="AW17" s="4">
        <v>1</v>
      </c>
      <c r="AX17" s="4"/>
      <c r="AY17" s="4">
        <v>1</v>
      </c>
      <c r="AZ17" s="4"/>
      <c r="BA17" s="4"/>
      <c r="BB17" s="4">
        <v>1</v>
      </c>
      <c r="BC17" s="4"/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20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>
        <v>1</v>
      </c>
      <c r="DE17" s="4"/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/>
      <c r="DW17" s="4">
        <v>1</v>
      </c>
      <c r="DX17" s="4"/>
      <c r="DY17" s="4">
        <v>1</v>
      </c>
      <c r="DZ17" s="4"/>
      <c r="EA17" s="4"/>
      <c r="EB17" s="4"/>
      <c r="EC17" s="4">
        <v>1</v>
      </c>
      <c r="ED17" s="4"/>
      <c r="EE17" s="4"/>
      <c r="EF17" s="4">
        <v>1</v>
      </c>
      <c r="EG17" s="4"/>
      <c r="EH17" s="4">
        <v>1</v>
      </c>
      <c r="EI17" s="4"/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>
        <v>1</v>
      </c>
      <c r="EU17" s="4"/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>
        <v>1</v>
      </c>
      <c r="FM17" s="4"/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>
        <v>1</v>
      </c>
      <c r="FY17" s="4"/>
      <c r="FZ17" s="4"/>
      <c r="GA17" s="4"/>
      <c r="GB17" s="4">
        <v>1</v>
      </c>
      <c r="GC17" s="4"/>
      <c r="GD17" s="4">
        <v>1</v>
      </c>
      <c r="GE17" s="4"/>
      <c r="GF17" s="4"/>
      <c r="GG17" s="4">
        <v>1</v>
      </c>
      <c r="GH17" s="4"/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</row>
    <row r="18" spans="1:200" ht="15.6" x14ac:dyDescent="0.3">
      <c r="A18" s="2">
        <v>5</v>
      </c>
      <c r="B18" s="80" t="s">
        <v>1410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>
        <v>1</v>
      </c>
      <c r="S18" s="1"/>
      <c r="T18" s="1"/>
      <c r="U18" s="1"/>
      <c r="V18" s="1">
        <v>1</v>
      </c>
      <c r="W18" s="1"/>
      <c r="X18" s="1"/>
      <c r="Y18" s="1">
        <v>1</v>
      </c>
      <c r="Z18" s="1"/>
      <c r="AA18" s="4"/>
      <c r="AB18" s="4">
        <v>1</v>
      </c>
      <c r="AC18" s="4"/>
      <c r="AD18" s="4">
        <v>1</v>
      </c>
      <c r="AE18" s="4"/>
      <c r="AF18" s="4"/>
      <c r="AG18" s="4"/>
      <c r="AH18" s="4">
        <v>1</v>
      </c>
      <c r="AI18" s="4"/>
      <c r="AJ18" s="4">
        <v>1</v>
      </c>
      <c r="AK18" s="4"/>
      <c r="AL18" s="4"/>
      <c r="AM18" s="4"/>
      <c r="AN18" s="4">
        <v>1</v>
      </c>
      <c r="AO18" s="4"/>
      <c r="AP18" s="4"/>
      <c r="AQ18" s="4">
        <v>1</v>
      </c>
      <c r="AR18" s="4"/>
      <c r="AS18" s="4">
        <v>1</v>
      </c>
      <c r="AT18" s="4"/>
      <c r="AU18" s="18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20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>
        <v>1</v>
      </c>
      <c r="CG18" s="4"/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>
        <v>1</v>
      </c>
      <c r="DE18" s="4"/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/>
      <c r="DW18" s="4">
        <v>1</v>
      </c>
      <c r="DX18" s="4"/>
      <c r="DY18" s="4">
        <v>1</v>
      </c>
      <c r="DZ18" s="4"/>
      <c r="EA18" s="4"/>
      <c r="EB18" s="4"/>
      <c r="EC18" s="4">
        <v>1</v>
      </c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/>
      <c r="EO18" s="4">
        <v>1</v>
      </c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  <c r="FL18" s="4">
        <v>1</v>
      </c>
      <c r="FM18" s="4"/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>
        <v>1</v>
      </c>
      <c r="FY18" s="4"/>
      <c r="FZ18" s="4"/>
      <c r="GA18" s="4"/>
      <c r="GB18" s="4">
        <v>1</v>
      </c>
      <c r="GC18" s="4"/>
      <c r="GD18" s="4">
        <v>1</v>
      </c>
      <c r="GE18" s="4"/>
      <c r="GF18" s="4"/>
      <c r="GG18" s="4">
        <v>1</v>
      </c>
      <c r="GH18" s="4"/>
      <c r="GI18" s="4"/>
      <c r="GJ18" s="4"/>
      <c r="GK18" s="4">
        <v>1</v>
      </c>
      <c r="GL18" s="4"/>
      <c r="GM18" s="4">
        <v>1</v>
      </c>
      <c r="GN18" s="4"/>
      <c r="GO18" s="4"/>
      <c r="GP18" s="4"/>
      <c r="GQ18" s="4">
        <v>1</v>
      </c>
      <c r="GR18" s="4"/>
    </row>
    <row r="19" spans="1:200" ht="15.6" x14ac:dyDescent="0.3">
      <c r="A19" s="2">
        <v>6</v>
      </c>
      <c r="B19" s="78" t="s">
        <v>1411</v>
      </c>
      <c r="C19" s="9"/>
      <c r="D19" s="9">
        <v>1</v>
      </c>
      <c r="E19" s="9"/>
      <c r="F19" s="1"/>
      <c r="G19" s="1"/>
      <c r="H19" s="1">
        <v>1</v>
      </c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>
        <v>1</v>
      </c>
      <c r="S19" s="1"/>
      <c r="T19" s="1"/>
      <c r="U19" s="1"/>
      <c r="V19" s="1"/>
      <c r="W19" s="1">
        <v>1</v>
      </c>
      <c r="X19" s="1"/>
      <c r="Y19" s="1">
        <v>1</v>
      </c>
      <c r="Z19" s="1"/>
      <c r="AA19" s="4"/>
      <c r="AB19" s="4">
        <v>1</v>
      </c>
      <c r="AC19" s="4"/>
      <c r="AD19" s="4"/>
      <c r="AE19" s="4"/>
      <c r="AF19" s="4">
        <v>1</v>
      </c>
      <c r="AG19" s="4"/>
      <c r="AH19" s="4"/>
      <c r="AI19" s="4">
        <v>1</v>
      </c>
      <c r="AJ19" s="4">
        <v>1</v>
      </c>
      <c r="AK19" s="4"/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18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/>
      <c r="BG19" s="4">
        <v>1</v>
      </c>
      <c r="BH19" s="4"/>
      <c r="BI19" s="4">
        <v>1</v>
      </c>
      <c r="BJ19" s="4"/>
      <c r="BK19" s="4"/>
      <c r="BL19" s="4">
        <v>1</v>
      </c>
      <c r="BM19" s="4"/>
      <c r="BN19" s="4"/>
      <c r="BO19" s="4"/>
      <c r="BP19" s="4">
        <v>1</v>
      </c>
      <c r="BQ19" s="4"/>
      <c r="BR19" s="4"/>
      <c r="BS19" s="4">
        <v>1</v>
      </c>
      <c r="BT19" s="4"/>
      <c r="BU19" s="4">
        <v>1</v>
      </c>
      <c r="BV19" s="4"/>
      <c r="BW19" s="20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/>
      <c r="CK19" s="4">
        <v>1</v>
      </c>
      <c r="CL19" s="4"/>
      <c r="CM19" s="4">
        <v>1</v>
      </c>
      <c r="CN19" s="4"/>
      <c r="CO19" s="4"/>
      <c r="CP19" s="4">
        <v>1</v>
      </c>
      <c r="CQ19" s="4"/>
      <c r="CR19" s="4"/>
      <c r="CS19" s="4"/>
      <c r="CT19" s="4">
        <v>1</v>
      </c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/>
      <c r="EY19" s="4">
        <v>1</v>
      </c>
      <c r="EZ19" s="4"/>
      <c r="FA19" s="4">
        <v>1</v>
      </c>
      <c r="FB19" s="4"/>
      <c r="FC19" s="4"/>
      <c r="FD19" s="4">
        <v>1</v>
      </c>
      <c r="FE19" s="4"/>
      <c r="FF19" s="4"/>
      <c r="FG19" s="4"/>
      <c r="FH19" s="4">
        <v>1</v>
      </c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/>
      <c r="FW19" s="4">
        <v>1</v>
      </c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</row>
    <row r="20" spans="1:200" ht="15.6" x14ac:dyDescent="0.3">
      <c r="A20" s="2">
        <v>7</v>
      </c>
      <c r="B20" s="78" t="s">
        <v>1412</v>
      </c>
      <c r="C20" s="9"/>
      <c r="D20" s="9">
        <v>1</v>
      </c>
      <c r="E20" s="9"/>
      <c r="F20" s="1"/>
      <c r="G20" s="1">
        <v>1</v>
      </c>
      <c r="H20" s="1"/>
      <c r="I20" s="1">
        <v>1</v>
      </c>
      <c r="J20" s="1"/>
      <c r="K20" s="1"/>
      <c r="L20" s="1">
        <v>1</v>
      </c>
      <c r="M20" s="1"/>
      <c r="N20" s="1"/>
      <c r="O20" s="1"/>
      <c r="P20" s="1">
        <v>1</v>
      </c>
      <c r="Q20" s="1"/>
      <c r="R20" s="1">
        <v>1</v>
      </c>
      <c r="S20" s="1"/>
      <c r="T20" s="1"/>
      <c r="U20" s="1"/>
      <c r="V20" s="1"/>
      <c r="W20" s="1">
        <v>1</v>
      </c>
      <c r="X20" s="1"/>
      <c r="Y20" s="1">
        <v>1</v>
      </c>
      <c r="Z20" s="1"/>
      <c r="AA20" s="4"/>
      <c r="AB20" s="4">
        <v>1</v>
      </c>
      <c r="AC20" s="4"/>
      <c r="AD20" s="4"/>
      <c r="AE20" s="4">
        <v>1</v>
      </c>
      <c r="AF20" s="4"/>
      <c r="AG20" s="4"/>
      <c r="AH20" s="4"/>
      <c r="AI20" s="4">
        <v>1</v>
      </c>
      <c r="AJ20" s="4"/>
      <c r="AK20" s="4">
        <v>1</v>
      </c>
      <c r="AL20" s="4"/>
      <c r="AM20" s="4"/>
      <c r="AN20" s="4"/>
      <c r="AO20" s="4">
        <v>1</v>
      </c>
      <c r="AP20" s="4"/>
      <c r="AQ20" s="4">
        <v>1</v>
      </c>
      <c r="AR20" s="4"/>
      <c r="AS20" s="4"/>
      <c r="AT20" s="4">
        <v>1</v>
      </c>
      <c r="AU20" s="18"/>
      <c r="AV20" s="4"/>
      <c r="AW20" s="4">
        <v>1</v>
      </c>
      <c r="AX20" s="4"/>
      <c r="AY20" s="4"/>
      <c r="AZ20" s="4"/>
      <c r="BA20" s="4">
        <v>1</v>
      </c>
      <c r="BB20" s="4"/>
      <c r="BC20" s="4">
        <v>1</v>
      </c>
      <c r="BD20" s="4"/>
      <c r="BE20" s="4"/>
      <c r="BF20" s="4"/>
      <c r="BG20" s="4">
        <v>1</v>
      </c>
      <c r="BH20" s="4"/>
      <c r="BI20" s="4">
        <v>1</v>
      </c>
      <c r="BJ20" s="4"/>
      <c r="BK20" s="4"/>
      <c r="BL20" s="4">
        <v>1</v>
      </c>
      <c r="BM20" s="4"/>
      <c r="BN20" s="4"/>
      <c r="BO20" s="4"/>
      <c r="BP20" s="4">
        <v>1</v>
      </c>
      <c r="BQ20" s="4"/>
      <c r="BR20" s="4"/>
      <c r="BS20" s="4">
        <v>1</v>
      </c>
      <c r="BT20" s="4"/>
      <c r="BU20" s="4">
        <v>1</v>
      </c>
      <c r="BV20" s="4"/>
      <c r="BW20" s="20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/>
      <c r="CK20" s="4">
        <v>1</v>
      </c>
      <c r="CL20" s="4"/>
      <c r="CM20" s="4">
        <v>1</v>
      </c>
      <c r="CN20" s="4"/>
      <c r="CO20" s="4"/>
      <c r="CP20" s="4">
        <v>1</v>
      </c>
      <c r="CQ20" s="4"/>
      <c r="CR20" s="4"/>
      <c r="CS20" s="4"/>
      <c r="CT20" s="4">
        <v>1</v>
      </c>
      <c r="CU20" s="4"/>
      <c r="CV20" s="4"/>
      <c r="CW20" s="4">
        <v>1</v>
      </c>
      <c r="CX20" s="4"/>
      <c r="CY20" s="4">
        <v>1</v>
      </c>
      <c r="CZ20" s="4"/>
      <c r="DA20" s="4"/>
      <c r="DB20" s="4"/>
      <c r="DC20" s="4">
        <v>1</v>
      </c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/>
      <c r="DR20" s="4">
        <v>1</v>
      </c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/>
      <c r="EY20" s="4">
        <v>1</v>
      </c>
      <c r="EZ20" s="4"/>
      <c r="FA20" s="4">
        <v>1</v>
      </c>
      <c r="FB20" s="4"/>
      <c r="FC20" s="4"/>
      <c r="FD20" s="4">
        <v>1</v>
      </c>
      <c r="FE20" s="4"/>
      <c r="FF20" s="4"/>
      <c r="FG20" s="4"/>
      <c r="FH20" s="4">
        <v>1</v>
      </c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/>
      <c r="FW20" s="4">
        <v>1</v>
      </c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</row>
    <row r="21" spans="1:200" ht="15.6" x14ac:dyDescent="0.3">
      <c r="A21" s="3">
        <v>8</v>
      </c>
      <c r="B21" s="78" t="s">
        <v>1413</v>
      </c>
      <c r="C21" s="3">
        <v>1</v>
      </c>
      <c r="D21" s="3"/>
      <c r="E21" s="3"/>
      <c r="F21" s="4"/>
      <c r="G21" s="4">
        <v>1</v>
      </c>
      <c r="H21" s="4"/>
      <c r="I21" s="4"/>
      <c r="J21" s="4">
        <v>1</v>
      </c>
      <c r="K21" s="4"/>
      <c r="L21" s="4">
        <v>1</v>
      </c>
      <c r="M21" s="4"/>
      <c r="N21" s="4"/>
      <c r="O21" s="4"/>
      <c r="P21" s="4">
        <v>1</v>
      </c>
      <c r="Q21" s="4"/>
      <c r="R21" s="4">
        <v>1</v>
      </c>
      <c r="S21" s="4"/>
      <c r="T21" s="4"/>
      <c r="U21" s="4"/>
      <c r="V21" s="4"/>
      <c r="W21" s="4">
        <v>1</v>
      </c>
      <c r="X21" s="4"/>
      <c r="Y21" s="4">
        <v>1</v>
      </c>
      <c r="Z21" s="4"/>
      <c r="AA21" s="4"/>
      <c r="AB21" s="4">
        <v>1</v>
      </c>
      <c r="AC21" s="4"/>
      <c r="AD21" s="4"/>
      <c r="AE21" s="4"/>
      <c r="AF21" s="4">
        <v>1</v>
      </c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18"/>
      <c r="AV21" s="4"/>
      <c r="AW21" s="4">
        <v>1</v>
      </c>
      <c r="AX21" s="4"/>
      <c r="AY21" s="4"/>
      <c r="AZ21" s="4">
        <v>1</v>
      </c>
      <c r="BA21" s="4"/>
      <c r="BB21" s="4">
        <v>1</v>
      </c>
      <c r="BC21" s="4"/>
      <c r="BD21" s="4"/>
      <c r="BE21" s="4"/>
      <c r="BF21" s="4"/>
      <c r="BG21" s="4">
        <v>1</v>
      </c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20">
        <v>1</v>
      </c>
      <c r="BX21" s="4"/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/>
      <c r="CT21" s="4">
        <v>1</v>
      </c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>
        <v>1</v>
      </c>
      <c r="DE21" s="4"/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>
        <v>1</v>
      </c>
      <c r="EI21" s="4"/>
      <c r="EJ21" s="4"/>
      <c r="EK21" s="4">
        <v>1</v>
      </c>
      <c r="EL21" s="4"/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>
        <v>1</v>
      </c>
      <c r="FD21" s="4"/>
      <c r="FE21" s="4"/>
      <c r="FF21" s="4"/>
      <c r="FG21" s="4">
        <v>1</v>
      </c>
      <c r="FH21" s="4"/>
      <c r="FI21" s="4">
        <v>1</v>
      </c>
      <c r="FJ21" s="4"/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>
        <v>1</v>
      </c>
      <c r="FY21" s="4"/>
      <c r="FZ21" s="4"/>
      <c r="GA21" s="4"/>
      <c r="GB21" s="4">
        <v>1</v>
      </c>
      <c r="GC21" s="4"/>
      <c r="GD21" s="4">
        <v>1</v>
      </c>
      <c r="GE21" s="4"/>
      <c r="GF21" s="4"/>
      <c r="GG21" s="4">
        <v>1</v>
      </c>
      <c r="GH21" s="4"/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00" ht="15.6" x14ac:dyDescent="0.3">
      <c r="A22" s="3">
        <v>9</v>
      </c>
      <c r="B22" s="78" t="s">
        <v>1414</v>
      </c>
      <c r="C22" s="3"/>
      <c r="D22" s="3">
        <v>1</v>
      </c>
      <c r="E22" s="3"/>
      <c r="F22" s="4"/>
      <c r="G22" s="4"/>
      <c r="H22" s="4">
        <v>1</v>
      </c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>
        <v>1</v>
      </c>
      <c r="S22" s="4"/>
      <c r="T22" s="4"/>
      <c r="U22" s="4"/>
      <c r="V22" s="4"/>
      <c r="W22" s="4">
        <v>1</v>
      </c>
      <c r="X22" s="4"/>
      <c r="Y22" s="4">
        <v>1</v>
      </c>
      <c r="Z22" s="4"/>
      <c r="AA22" s="4"/>
      <c r="AB22" s="4">
        <v>1</v>
      </c>
      <c r="AC22" s="4"/>
      <c r="AD22" s="4"/>
      <c r="AE22" s="4"/>
      <c r="AF22" s="4">
        <v>1</v>
      </c>
      <c r="AG22" s="4"/>
      <c r="AH22" s="4"/>
      <c r="AI22" s="4">
        <v>1</v>
      </c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18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/>
      <c r="BS22" s="4">
        <v>1</v>
      </c>
      <c r="BT22" s="4"/>
      <c r="BU22" s="4">
        <v>1</v>
      </c>
      <c r="BV22" s="4"/>
      <c r="BW22" s="20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/>
      <c r="CK22" s="4">
        <v>1</v>
      </c>
      <c r="CL22" s="4"/>
      <c r="CM22" s="4">
        <v>1</v>
      </c>
      <c r="CN22" s="4"/>
      <c r="CO22" s="4"/>
      <c r="CP22" s="4">
        <v>1</v>
      </c>
      <c r="CQ22" s="4"/>
      <c r="CR22" s="4"/>
      <c r="CS22" s="4"/>
      <c r="CT22" s="4">
        <v>1</v>
      </c>
      <c r="CU22" s="4"/>
      <c r="CV22" s="4"/>
      <c r="CW22" s="4">
        <v>1</v>
      </c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/>
      <c r="DR22" s="4">
        <v>1</v>
      </c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/>
      <c r="EY22" s="4">
        <v>1</v>
      </c>
      <c r="EZ22" s="4"/>
      <c r="FA22" s="4">
        <v>1</v>
      </c>
      <c r="FB22" s="4"/>
      <c r="FC22" s="4"/>
      <c r="FD22" s="4">
        <v>1</v>
      </c>
      <c r="FE22" s="4"/>
      <c r="FF22" s="4"/>
      <c r="FG22" s="4"/>
      <c r="FH22" s="4">
        <v>1</v>
      </c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/>
      <c r="FW22" s="4">
        <v>1</v>
      </c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</row>
    <row r="23" spans="1:200" ht="15.6" x14ac:dyDescent="0.3">
      <c r="A23" s="3">
        <v>10</v>
      </c>
      <c r="B23" s="78" t="s">
        <v>1415</v>
      </c>
      <c r="C23" s="3"/>
      <c r="D23" s="3">
        <v>1</v>
      </c>
      <c r="E23" s="3"/>
      <c r="F23" s="4"/>
      <c r="G23" s="4"/>
      <c r="H23" s="4">
        <v>1</v>
      </c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>
        <v>1</v>
      </c>
      <c r="S23" s="4"/>
      <c r="T23" s="4"/>
      <c r="U23" s="4"/>
      <c r="V23" s="4"/>
      <c r="W23" s="4">
        <v>1</v>
      </c>
      <c r="X23" s="4"/>
      <c r="Y23" s="4">
        <v>1</v>
      </c>
      <c r="Z23" s="4"/>
      <c r="AA23" s="4"/>
      <c r="AB23" s="4">
        <v>1</v>
      </c>
      <c r="AC23" s="4"/>
      <c r="AD23" s="4"/>
      <c r="AE23" s="4"/>
      <c r="AF23" s="4">
        <v>1</v>
      </c>
      <c r="AG23" s="4"/>
      <c r="AH23" s="4"/>
      <c r="AI23" s="4">
        <v>1</v>
      </c>
      <c r="AJ23" s="4"/>
      <c r="AK23" s="4">
        <v>1</v>
      </c>
      <c r="AL23" s="4"/>
      <c r="AM23" s="4"/>
      <c r="AN23" s="4"/>
      <c r="AO23" s="4">
        <v>1</v>
      </c>
      <c r="AP23" s="4"/>
      <c r="AQ23" s="4">
        <v>1</v>
      </c>
      <c r="AR23" s="4"/>
      <c r="AS23" s="4"/>
      <c r="AT23" s="4">
        <v>1</v>
      </c>
      <c r="AU23" s="18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/>
      <c r="BP23" s="4">
        <v>1</v>
      </c>
      <c r="BQ23" s="4"/>
      <c r="BR23" s="4"/>
      <c r="BS23" s="4">
        <v>1</v>
      </c>
      <c r="BT23" s="4"/>
      <c r="BU23" s="4">
        <v>1</v>
      </c>
      <c r="BV23" s="4"/>
      <c r="BW23" s="20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/>
      <c r="CK23" s="4">
        <v>1</v>
      </c>
      <c r="CL23" s="4"/>
      <c r="CM23" s="4">
        <v>1</v>
      </c>
      <c r="CN23" s="4"/>
      <c r="CO23" s="4"/>
      <c r="CP23" s="4">
        <v>1</v>
      </c>
      <c r="CQ23" s="4"/>
      <c r="CR23" s="4"/>
      <c r="CS23" s="4"/>
      <c r="CT23" s="4">
        <v>1</v>
      </c>
      <c r="CU23" s="4"/>
      <c r="CV23" s="4"/>
      <c r="CW23" s="4">
        <v>1</v>
      </c>
      <c r="CX23" s="4"/>
      <c r="CY23" s="4">
        <v>1</v>
      </c>
      <c r="CZ23" s="4"/>
      <c r="DA23" s="4"/>
      <c r="DB23" s="4"/>
      <c r="DC23" s="4">
        <v>1</v>
      </c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/>
      <c r="DR23" s="4">
        <v>1</v>
      </c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/>
      <c r="EY23" s="4">
        <v>1</v>
      </c>
      <c r="EZ23" s="4"/>
      <c r="FA23" s="4">
        <v>1</v>
      </c>
      <c r="FB23" s="4"/>
      <c r="FC23" s="4"/>
      <c r="FD23" s="4">
        <v>1</v>
      </c>
      <c r="FE23" s="4"/>
      <c r="FF23" s="4"/>
      <c r="FG23" s="4"/>
      <c r="FH23" s="4">
        <v>1</v>
      </c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/>
      <c r="FW23" s="4">
        <v>1</v>
      </c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</row>
    <row r="24" spans="1:200" ht="15.6" x14ac:dyDescent="0.3">
      <c r="A24" s="3">
        <v>11</v>
      </c>
      <c r="B24" s="78" t="s">
        <v>1416</v>
      </c>
      <c r="C24" s="3"/>
      <c r="D24" s="3">
        <v>1</v>
      </c>
      <c r="E24" s="3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>
        <v>1</v>
      </c>
      <c r="S24" s="4"/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/>
      <c r="AI24" s="4">
        <v>1</v>
      </c>
      <c r="AJ24" s="4"/>
      <c r="AK24" s="4">
        <v>1</v>
      </c>
      <c r="AL24" s="4"/>
      <c r="AM24" s="4"/>
      <c r="AN24" s="4"/>
      <c r="AO24" s="4">
        <v>1</v>
      </c>
      <c r="AP24" s="4"/>
      <c r="AQ24" s="4">
        <v>1</v>
      </c>
      <c r="AR24" s="4"/>
      <c r="AS24" s="4"/>
      <c r="AT24" s="4">
        <v>1</v>
      </c>
      <c r="AU24" s="18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/>
      <c r="BG24" s="4">
        <v>1</v>
      </c>
      <c r="BH24" s="4"/>
      <c r="BI24" s="4">
        <v>1</v>
      </c>
      <c r="BJ24" s="4"/>
      <c r="BK24" s="4"/>
      <c r="BL24" s="4">
        <v>1</v>
      </c>
      <c r="BM24" s="4"/>
      <c r="BN24" s="4"/>
      <c r="BO24" s="4"/>
      <c r="BP24" s="4">
        <v>1</v>
      </c>
      <c r="BQ24" s="4"/>
      <c r="BR24" s="4">
        <v>1</v>
      </c>
      <c r="BS24" s="4"/>
      <c r="BT24" s="4"/>
      <c r="BU24" s="4">
        <v>1</v>
      </c>
      <c r="BV24" s="4"/>
      <c r="BW24" s="20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/>
      <c r="CT24" s="4">
        <v>1</v>
      </c>
      <c r="CU24" s="4"/>
      <c r="CV24" s="4"/>
      <c r="CW24" s="4">
        <v>1</v>
      </c>
      <c r="CX24" s="4"/>
      <c r="CY24" s="4">
        <v>1</v>
      </c>
      <c r="CZ24" s="4"/>
      <c r="DA24" s="4"/>
      <c r="DB24" s="4"/>
      <c r="DC24" s="4">
        <v>1</v>
      </c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/>
      <c r="DR24" s="4">
        <v>1</v>
      </c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>
        <v>1</v>
      </c>
      <c r="EL24" s="4"/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/>
      <c r="EY24" s="4">
        <v>1</v>
      </c>
      <c r="EZ24" s="4"/>
      <c r="FA24" s="4">
        <v>1</v>
      </c>
      <c r="FB24" s="4"/>
      <c r="FC24" s="4"/>
      <c r="FD24" s="4">
        <v>1</v>
      </c>
      <c r="FE24" s="4"/>
      <c r="FF24" s="4"/>
      <c r="FG24" s="4"/>
      <c r="FH24" s="4">
        <v>1</v>
      </c>
      <c r="FI24" s="4">
        <v>1</v>
      </c>
      <c r="FJ24" s="4"/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>
        <v>1</v>
      </c>
      <c r="GE24" s="4"/>
      <c r="GF24" s="4"/>
      <c r="GG24" s="4">
        <v>1</v>
      </c>
      <c r="GH24" s="4"/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</row>
    <row r="25" spans="1:200" ht="15.6" x14ac:dyDescent="0.3">
      <c r="A25" s="3">
        <v>12</v>
      </c>
      <c r="B25" s="78" t="s">
        <v>1417</v>
      </c>
      <c r="C25" s="3">
        <v>1</v>
      </c>
      <c r="D25" s="3"/>
      <c r="E25" s="3"/>
      <c r="F25" s="4"/>
      <c r="G25" s="4">
        <v>1</v>
      </c>
      <c r="H25" s="4"/>
      <c r="I25" s="4">
        <v>1</v>
      </c>
      <c r="J25" s="4"/>
      <c r="K25" s="4"/>
      <c r="L25" s="4">
        <v>1</v>
      </c>
      <c r="M25" s="4"/>
      <c r="N25" s="4"/>
      <c r="O25" s="4"/>
      <c r="P25" s="4">
        <v>1</v>
      </c>
      <c r="Q25" s="4"/>
      <c r="R25" s="4">
        <v>1</v>
      </c>
      <c r="S25" s="4"/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/>
      <c r="AN25" s="4">
        <v>1</v>
      </c>
      <c r="AO25" s="4"/>
      <c r="AP25" s="4"/>
      <c r="AQ25" s="4">
        <v>1</v>
      </c>
      <c r="AR25" s="4"/>
      <c r="AS25" s="4">
        <v>1</v>
      </c>
      <c r="AT25" s="4"/>
      <c r="AU25" s="18"/>
      <c r="AV25" s="4"/>
      <c r="AW25" s="4">
        <v>1</v>
      </c>
      <c r="AX25" s="4"/>
      <c r="AY25" s="4">
        <v>1</v>
      </c>
      <c r="AZ25" s="4"/>
      <c r="BA25" s="4"/>
      <c r="BB25" s="4">
        <v>1</v>
      </c>
      <c r="BC25" s="4"/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20">
        <v>1</v>
      </c>
      <c r="BX25" s="4"/>
      <c r="BY25" s="4"/>
      <c r="BZ25" s="4">
        <v>1</v>
      </c>
      <c r="CA25" s="4"/>
      <c r="CB25" s="4"/>
      <c r="CC25" s="4"/>
      <c r="CD25" s="4">
        <v>1</v>
      </c>
      <c r="CE25" s="4"/>
      <c r="CF25" s="4">
        <v>1</v>
      </c>
      <c r="CG25" s="4"/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>
        <v>1</v>
      </c>
      <c r="CY25" s="4"/>
      <c r="CZ25" s="4"/>
      <c r="DA25" s="4"/>
      <c r="DB25" s="4">
        <v>1</v>
      </c>
      <c r="DC25" s="4"/>
      <c r="DD25" s="4">
        <v>1</v>
      </c>
      <c r="DE25" s="4"/>
      <c r="DF25" s="4"/>
      <c r="DG25" s="4"/>
      <c r="DH25" s="4">
        <v>1</v>
      </c>
      <c r="DI25" s="4"/>
      <c r="DJ25" s="4"/>
      <c r="DK25" s="4">
        <v>1</v>
      </c>
      <c r="DL25" s="4"/>
      <c r="DM25" s="4">
        <v>1</v>
      </c>
      <c r="DN25" s="4"/>
      <c r="DO25" s="4"/>
      <c r="DP25" s="4"/>
      <c r="DQ25" s="4">
        <v>1</v>
      </c>
      <c r="DR25" s="4"/>
      <c r="DS25" s="4">
        <v>1</v>
      </c>
      <c r="DT25" s="4"/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/>
      <c r="EO25" s="4">
        <v>1</v>
      </c>
      <c r="EP25" s="4"/>
      <c r="EQ25" s="4">
        <v>1</v>
      </c>
      <c r="ER25" s="4"/>
      <c r="ES25" s="4"/>
      <c r="ET25" s="4">
        <v>1</v>
      </c>
      <c r="EU25" s="4"/>
      <c r="EV25" s="4"/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/>
      <c r="FG25" s="4">
        <v>1</v>
      </c>
      <c r="FH25" s="4"/>
      <c r="FI25" s="4">
        <v>1</v>
      </c>
      <c r="FJ25" s="4"/>
      <c r="FK25" s="4"/>
      <c r="FL25" s="4">
        <v>1</v>
      </c>
      <c r="FM25" s="4"/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>
        <v>1</v>
      </c>
      <c r="FY25" s="4"/>
      <c r="FZ25" s="4"/>
      <c r="GA25" s="4"/>
      <c r="GB25" s="4">
        <v>1</v>
      </c>
      <c r="GC25" s="4"/>
      <c r="GD25" s="4">
        <v>1</v>
      </c>
      <c r="GE25" s="4"/>
      <c r="GF25" s="4"/>
      <c r="GG25" s="4">
        <v>1</v>
      </c>
      <c r="GH25" s="4"/>
      <c r="GI25" s="4"/>
      <c r="GJ25" s="4"/>
      <c r="GK25" s="4">
        <v>1</v>
      </c>
      <c r="GL25" s="4"/>
      <c r="GM25" s="4">
        <v>1</v>
      </c>
      <c r="GN25" s="4"/>
      <c r="GO25" s="4"/>
      <c r="GP25" s="4">
        <v>1</v>
      </c>
      <c r="GQ25" s="4"/>
      <c r="GR25" s="4"/>
    </row>
    <row r="26" spans="1:200" ht="15.6" x14ac:dyDescent="0.3">
      <c r="A26" s="3">
        <v>13</v>
      </c>
      <c r="B26" s="78" t="s">
        <v>1419</v>
      </c>
      <c r="C26" s="3"/>
      <c r="D26" s="3">
        <v>1</v>
      </c>
      <c r="E26" s="3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>
        <v>1</v>
      </c>
      <c r="S26" s="4"/>
      <c r="T26" s="4"/>
      <c r="U26" s="4"/>
      <c r="V26" s="4">
        <v>1</v>
      </c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18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20">
        <v>1</v>
      </c>
      <c r="BX26" s="4"/>
      <c r="BY26" s="4"/>
      <c r="BZ26" s="4"/>
      <c r="CA26" s="4">
        <v>1</v>
      </c>
      <c r="CB26" s="4"/>
      <c r="CC26" s="4"/>
      <c r="CD26" s="4">
        <v>1</v>
      </c>
      <c r="CE26" s="4"/>
      <c r="CF26" s="4">
        <v>1</v>
      </c>
      <c r="CG26" s="4"/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>
        <v>1</v>
      </c>
      <c r="CY26" s="4"/>
      <c r="CZ26" s="4"/>
      <c r="DA26" s="4"/>
      <c r="DB26" s="4">
        <v>1</v>
      </c>
      <c r="DC26" s="4"/>
      <c r="DD26" s="4">
        <v>1</v>
      </c>
      <c r="DE26" s="4"/>
      <c r="DF26" s="4"/>
      <c r="DG26" s="4"/>
      <c r="DH26" s="4">
        <v>1</v>
      </c>
      <c r="DI26" s="4"/>
      <c r="DJ26" s="4"/>
      <c r="DK26" s="4">
        <v>1</v>
      </c>
      <c r="DL26" s="4"/>
      <c r="DM26" s="4">
        <v>1</v>
      </c>
      <c r="DN26" s="4"/>
      <c r="DO26" s="4"/>
      <c r="DP26" s="4"/>
      <c r="DQ26" s="4">
        <v>1</v>
      </c>
      <c r="DR26" s="4"/>
      <c r="DS26" s="4">
        <v>1</v>
      </c>
      <c r="DT26" s="4"/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>
        <v>1</v>
      </c>
      <c r="EU26" s="4"/>
      <c r="EV26" s="4"/>
      <c r="EW26" s="4"/>
      <c r="EX26" s="4">
        <v>1</v>
      </c>
      <c r="EY26" s="4"/>
      <c r="EZ26" s="4"/>
      <c r="FA26" s="4">
        <v>1</v>
      </c>
      <c r="FB26" s="4"/>
      <c r="FC26" s="4">
        <v>1</v>
      </c>
      <c r="FD26" s="4"/>
      <c r="FE26" s="4"/>
      <c r="FF26" s="4"/>
      <c r="FG26" s="4">
        <v>1</v>
      </c>
      <c r="FH26" s="4"/>
      <c r="FI26" s="4">
        <v>1</v>
      </c>
      <c r="FJ26" s="4"/>
      <c r="FK26" s="4"/>
      <c r="FL26" s="4">
        <v>1</v>
      </c>
      <c r="FM26" s="4"/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>
        <v>1</v>
      </c>
      <c r="FY26" s="4"/>
      <c r="FZ26" s="4"/>
      <c r="GA26" s="4"/>
      <c r="GB26" s="4">
        <v>1</v>
      </c>
      <c r="GC26" s="4"/>
      <c r="GD26" s="4">
        <v>1</v>
      </c>
      <c r="GE26" s="4"/>
      <c r="GF26" s="4"/>
      <c r="GG26" s="4">
        <v>1</v>
      </c>
      <c r="GH26" s="4"/>
      <c r="GI26" s="4"/>
      <c r="GJ26" s="4"/>
      <c r="GK26" s="4">
        <v>1</v>
      </c>
      <c r="GL26" s="4"/>
      <c r="GM26" s="4">
        <v>1</v>
      </c>
      <c r="GN26" s="4"/>
      <c r="GO26" s="4"/>
      <c r="GP26" s="4"/>
      <c r="GQ26" s="4">
        <v>1</v>
      </c>
      <c r="GR26" s="4"/>
    </row>
    <row r="27" spans="1:200" x14ac:dyDescent="0.3">
      <c r="A27" s="3">
        <v>24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3">
      <c r="A28" s="3">
        <v>25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3">
      <c r="A29" s="82" t="s">
        <v>171</v>
      </c>
      <c r="B29" s="83"/>
      <c r="C29" s="3">
        <f t="shared" ref="C29:AH29" si="0">SUM(C14:C28)</f>
        <v>5</v>
      </c>
      <c r="D29" s="3">
        <f t="shared" si="0"/>
        <v>8</v>
      </c>
      <c r="E29" s="3">
        <f t="shared" si="0"/>
        <v>0</v>
      </c>
      <c r="F29" s="3">
        <f t="shared" si="0"/>
        <v>0</v>
      </c>
      <c r="G29" s="3">
        <f t="shared" si="0"/>
        <v>9</v>
      </c>
      <c r="H29" s="3">
        <f t="shared" si="0"/>
        <v>4</v>
      </c>
      <c r="I29" s="3">
        <f t="shared" si="0"/>
        <v>3</v>
      </c>
      <c r="J29" s="3">
        <f t="shared" si="0"/>
        <v>10</v>
      </c>
      <c r="K29" s="3">
        <f t="shared" si="0"/>
        <v>0</v>
      </c>
      <c r="L29" s="3">
        <f t="shared" si="0"/>
        <v>7</v>
      </c>
      <c r="M29" s="3">
        <f t="shared" si="0"/>
        <v>6</v>
      </c>
      <c r="N29" s="3">
        <f t="shared" si="0"/>
        <v>0</v>
      </c>
      <c r="O29" s="3">
        <f t="shared" si="0"/>
        <v>0</v>
      </c>
      <c r="P29" s="3">
        <f t="shared" si="0"/>
        <v>13</v>
      </c>
      <c r="Q29" s="3">
        <f t="shared" si="0"/>
        <v>0</v>
      </c>
      <c r="R29" s="3">
        <f t="shared" si="0"/>
        <v>13</v>
      </c>
      <c r="S29" s="3">
        <f t="shared" si="0"/>
        <v>0</v>
      </c>
      <c r="T29" s="3">
        <f t="shared" si="0"/>
        <v>0</v>
      </c>
      <c r="U29" s="3">
        <f t="shared" si="0"/>
        <v>0</v>
      </c>
      <c r="V29" s="3">
        <f t="shared" si="0"/>
        <v>8</v>
      </c>
      <c r="W29" s="3">
        <f t="shared" si="0"/>
        <v>5</v>
      </c>
      <c r="X29" s="3">
        <f t="shared" si="0"/>
        <v>1</v>
      </c>
      <c r="Y29" s="3">
        <f t="shared" si="0"/>
        <v>12</v>
      </c>
      <c r="Z29" s="3">
        <f t="shared" si="0"/>
        <v>0</v>
      </c>
      <c r="AA29" s="3">
        <f t="shared" si="0"/>
        <v>2</v>
      </c>
      <c r="AB29" s="3">
        <f t="shared" si="0"/>
        <v>11</v>
      </c>
      <c r="AC29" s="3">
        <f t="shared" si="0"/>
        <v>0</v>
      </c>
      <c r="AD29" s="3">
        <f t="shared" si="0"/>
        <v>6</v>
      </c>
      <c r="AE29" s="3">
        <f t="shared" si="0"/>
        <v>3</v>
      </c>
      <c r="AF29" s="3">
        <f t="shared" si="0"/>
        <v>4</v>
      </c>
      <c r="AG29" s="3">
        <f t="shared" si="0"/>
        <v>2</v>
      </c>
      <c r="AH29" s="3">
        <f t="shared" si="0"/>
        <v>6</v>
      </c>
      <c r="AI29" s="3">
        <f t="shared" ref="AI29:BN29" si="1">SUM(AI14:AI28)</f>
        <v>5</v>
      </c>
      <c r="AJ29" s="3">
        <f t="shared" si="1"/>
        <v>7</v>
      </c>
      <c r="AK29" s="3">
        <f t="shared" si="1"/>
        <v>6</v>
      </c>
      <c r="AL29" s="3">
        <f t="shared" si="1"/>
        <v>0</v>
      </c>
      <c r="AM29" s="3">
        <f t="shared" si="1"/>
        <v>0</v>
      </c>
      <c r="AN29" s="3">
        <f t="shared" si="1"/>
        <v>10</v>
      </c>
      <c r="AO29" s="3">
        <f t="shared" si="1"/>
        <v>3</v>
      </c>
      <c r="AP29" s="3">
        <f t="shared" si="1"/>
        <v>0</v>
      </c>
      <c r="AQ29" s="3">
        <f t="shared" si="1"/>
        <v>13</v>
      </c>
      <c r="AR29" s="3">
        <f t="shared" si="1"/>
        <v>0</v>
      </c>
      <c r="AS29" s="3">
        <f t="shared" si="1"/>
        <v>5</v>
      </c>
      <c r="AT29" s="3">
        <f t="shared" si="1"/>
        <v>8</v>
      </c>
      <c r="AU29" s="3">
        <f t="shared" si="1"/>
        <v>0</v>
      </c>
      <c r="AV29" s="3">
        <f t="shared" si="1"/>
        <v>0</v>
      </c>
      <c r="AW29" s="3">
        <f t="shared" si="1"/>
        <v>13</v>
      </c>
      <c r="AX29" s="3">
        <f t="shared" si="1"/>
        <v>0</v>
      </c>
      <c r="AY29" s="3">
        <f t="shared" si="1"/>
        <v>3</v>
      </c>
      <c r="AZ29" s="3">
        <f t="shared" si="1"/>
        <v>9</v>
      </c>
      <c r="BA29" s="3">
        <f t="shared" si="1"/>
        <v>1</v>
      </c>
      <c r="BB29" s="3">
        <f t="shared" si="1"/>
        <v>4</v>
      </c>
      <c r="BC29" s="3">
        <f t="shared" si="1"/>
        <v>9</v>
      </c>
      <c r="BD29" s="3">
        <f t="shared" si="1"/>
        <v>0</v>
      </c>
      <c r="BE29" s="3">
        <f t="shared" si="1"/>
        <v>0</v>
      </c>
      <c r="BF29" s="3">
        <f t="shared" si="1"/>
        <v>9</v>
      </c>
      <c r="BG29" s="3">
        <f t="shared" si="1"/>
        <v>4</v>
      </c>
      <c r="BH29" s="3">
        <f t="shared" si="1"/>
        <v>0</v>
      </c>
      <c r="BI29" s="3">
        <f t="shared" si="1"/>
        <v>13</v>
      </c>
      <c r="BJ29" s="3">
        <f t="shared" si="1"/>
        <v>0</v>
      </c>
      <c r="BK29" s="3">
        <f t="shared" si="1"/>
        <v>0</v>
      </c>
      <c r="BL29" s="3">
        <f t="shared" si="1"/>
        <v>13</v>
      </c>
      <c r="BM29" s="3">
        <f t="shared" si="1"/>
        <v>0</v>
      </c>
      <c r="BN29" s="3">
        <f t="shared" si="1"/>
        <v>0</v>
      </c>
      <c r="BO29" s="3">
        <f t="shared" ref="BO29:CT29" si="2">SUM(BO14:BO28)</f>
        <v>9</v>
      </c>
      <c r="BP29" s="3">
        <f t="shared" si="2"/>
        <v>4</v>
      </c>
      <c r="BQ29" s="3">
        <f t="shared" si="2"/>
        <v>0</v>
      </c>
      <c r="BR29" s="3">
        <f t="shared" si="2"/>
        <v>9</v>
      </c>
      <c r="BS29" s="3">
        <f t="shared" si="2"/>
        <v>4</v>
      </c>
      <c r="BT29" s="3">
        <f t="shared" si="2"/>
        <v>0</v>
      </c>
      <c r="BU29" s="3">
        <f t="shared" si="2"/>
        <v>13</v>
      </c>
      <c r="BV29" s="3">
        <f t="shared" si="2"/>
        <v>0</v>
      </c>
      <c r="BW29" s="3">
        <f t="shared" si="2"/>
        <v>8</v>
      </c>
      <c r="BX29" s="3">
        <f t="shared" si="2"/>
        <v>5</v>
      </c>
      <c r="BY29" s="3">
        <f t="shared" si="2"/>
        <v>0</v>
      </c>
      <c r="BZ29" s="3">
        <f t="shared" si="2"/>
        <v>3</v>
      </c>
      <c r="CA29" s="3">
        <f t="shared" si="2"/>
        <v>10</v>
      </c>
      <c r="CB29" s="3">
        <f t="shared" si="2"/>
        <v>0</v>
      </c>
      <c r="CC29" s="3">
        <f t="shared" si="2"/>
        <v>0</v>
      </c>
      <c r="CD29" s="3">
        <f t="shared" si="2"/>
        <v>13</v>
      </c>
      <c r="CE29" s="3">
        <f t="shared" si="2"/>
        <v>0</v>
      </c>
      <c r="CF29" s="3">
        <f t="shared" si="2"/>
        <v>5</v>
      </c>
      <c r="CG29" s="3">
        <f t="shared" si="2"/>
        <v>8</v>
      </c>
      <c r="CH29" s="3">
        <f t="shared" si="2"/>
        <v>0</v>
      </c>
      <c r="CI29" s="3">
        <f t="shared" si="2"/>
        <v>0</v>
      </c>
      <c r="CJ29" s="3">
        <f t="shared" si="2"/>
        <v>9</v>
      </c>
      <c r="CK29" s="3">
        <f t="shared" si="2"/>
        <v>4</v>
      </c>
      <c r="CL29" s="3">
        <f t="shared" si="2"/>
        <v>0</v>
      </c>
      <c r="CM29" s="3">
        <f t="shared" si="2"/>
        <v>13</v>
      </c>
      <c r="CN29" s="3">
        <f t="shared" si="2"/>
        <v>0</v>
      </c>
      <c r="CO29" s="3">
        <f t="shared" si="2"/>
        <v>0</v>
      </c>
      <c r="CP29" s="3">
        <f t="shared" si="2"/>
        <v>13</v>
      </c>
      <c r="CQ29" s="3">
        <f t="shared" si="2"/>
        <v>0</v>
      </c>
      <c r="CR29" s="3">
        <f t="shared" si="2"/>
        <v>0</v>
      </c>
      <c r="CS29" s="3">
        <f t="shared" si="2"/>
        <v>7</v>
      </c>
      <c r="CT29" s="3">
        <f t="shared" si="2"/>
        <v>6</v>
      </c>
      <c r="CU29" s="3">
        <f t="shared" ref="CU29:DZ29" si="3">SUM(CU14:CU28)</f>
        <v>0</v>
      </c>
      <c r="CV29" s="3">
        <f t="shared" si="3"/>
        <v>9</v>
      </c>
      <c r="CW29" s="3">
        <f t="shared" si="3"/>
        <v>4</v>
      </c>
      <c r="CX29" s="3">
        <f t="shared" si="3"/>
        <v>4</v>
      </c>
      <c r="CY29" s="3">
        <f t="shared" si="3"/>
        <v>9</v>
      </c>
      <c r="CZ29" s="3">
        <f t="shared" si="3"/>
        <v>0</v>
      </c>
      <c r="DA29" s="3">
        <f t="shared" si="3"/>
        <v>0</v>
      </c>
      <c r="DB29" s="3">
        <f t="shared" si="3"/>
        <v>10</v>
      </c>
      <c r="DC29" s="3">
        <f t="shared" si="3"/>
        <v>3</v>
      </c>
      <c r="DD29" s="3">
        <f t="shared" si="3"/>
        <v>7</v>
      </c>
      <c r="DE29" s="3">
        <f t="shared" si="3"/>
        <v>6</v>
      </c>
      <c r="DF29" s="3">
        <f t="shared" si="3"/>
        <v>0</v>
      </c>
      <c r="DG29" s="3">
        <f t="shared" si="3"/>
        <v>0</v>
      </c>
      <c r="DH29" s="3">
        <f t="shared" si="3"/>
        <v>13</v>
      </c>
      <c r="DI29" s="3">
        <f t="shared" si="3"/>
        <v>0</v>
      </c>
      <c r="DJ29" s="3">
        <f t="shared" si="3"/>
        <v>0</v>
      </c>
      <c r="DK29" s="3">
        <f t="shared" si="3"/>
        <v>13</v>
      </c>
      <c r="DL29" s="3">
        <f t="shared" si="3"/>
        <v>0</v>
      </c>
      <c r="DM29" s="3">
        <f t="shared" si="3"/>
        <v>4</v>
      </c>
      <c r="DN29" s="3">
        <f t="shared" si="3"/>
        <v>9</v>
      </c>
      <c r="DO29" s="3">
        <f t="shared" si="3"/>
        <v>0</v>
      </c>
      <c r="DP29" s="3">
        <f t="shared" si="3"/>
        <v>0</v>
      </c>
      <c r="DQ29" s="3">
        <f t="shared" si="3"/>
        <v>9</v>
      </c>
      <c r="DR29" s="3">
        <f t="shared" si="3"/>
        <v>4</v>
      </c>
      <c r="DS29" s="3">
        <f t="shared" si="3"/>
        <v>8</v>
      </c>
      <c r="DT29" s="3">
        <f t="shared" si="3"/>
        <v>5</v>
      </c>
      <c r="DU29" s="3">
        <f t="shared" si="3"/>
        <v>0</v>
      </c>
      <c r="DV29" s="3">
        <f t="shared" si="3"/>
        <v>0</v>
      </c>
      <c r="DW29" s="3">
        <f t="shared" si="3"/>
        <v>13</v>
      </c>
      <c r="DX29" s="3">
        <f t="shared" si="3"/>
        <v>0</v>
      </c>
      <c r="DY29" s="3">
        <f t="shared" si="3"/>
        <v>5</v>
      </c>
      <c r="DZ29" s="3">
        <f t="shared" si="3"/>
        <v>8</v>
      </c>
      <c r="EA29" s="3">
        <f t="shared" ref="EA29:FF29" si="4">SUM(EA14:EA28)</f>
        <v>0</v>
      </c>
      <c r="EB29" s="3">
        <f t="shared" si="4"/>
        <v>0</v>
      </c>
      <c r="EC29" s="3">
        <f t="shared" si="4"/>
        <v>13</v>
      </c>
      <c r="ED29" s="3">
        <f t="shared" si="4"/>
        <v>0</v>
      </c>
      <c r="EE29" s="3">
        <f t="shared" si="4"/>
        <v>5</v>
      </c>
      <c r="EF29" s="3">
        <f t="shared" si="4"/>
        <v>8</v>
      </c>
      <c r="EG29" s="3">
        <f t="shared" si="4"/>
        <v>0</v>
      </c>
      <c r="EH29" s="3">
        <f t="shared" si="4"/>
        <v>7</v>
      </c>
      <c r="EI29" s="3">
        <f t="shared" si="4"/>
        <v>6</v>
      </c>
      <c r="EJ29" s="3">
        <f t="shared" si="4"/>
        <v>0</v>
      </c>
      <c r="EK29" s="3">
        <f t="shared" si="4"/>
        <v>7</v>
      </c>
      <c r="EL29" s="3">
        <f t="shared" si="4"/>
        <v>6</v>
      </c>
      <c r="EM29" s="3">
        <f t="shared" si="4"/>
        <v>0</v>
      </c>
      <c r="EN29" s="3">
        <f t="shared" si="4"/>
        <v>0</v>
      </c>
      <c r="EO29" s="3">
        <f t="shared" si="4"/>
        <v>13</v>
      </c>
      <c r="EP29" s="3">
        <f t="shared" si="4"/>
        <v>0</v>
      </c>
      <c r="EQ29" s="3">
        <f t="shared" si="4"/>
        <v>3</v>
      </c>
      <c r="ER29" s="3">
        <f t="shared" si="4"/>
        <v>10</v>
      </c>
      <c r="ES29" s="3">
        <f t="shared" si="4"/>
        <v>0</v>
      </c>
      <c r="ET29" s="3">
        <f t="shared" si="4"/>
        <v>6</v>
      </c>
      <c r="EU29" s="3">
        <f t="shared" si="4"/>
        <v>7</v>
      </c>
      <c r="EV29" s="3">
        <f t="shared" si="4"/>
        <v>0</v>
      </c>
      <c r="EW29" s="3">
        <f t="shared" si="4"/>
        <v>0</v>
      </c>
      <c r="EX29" s="3">
        <f t="shared" si="4"/>
        <v>8</v>
      </c>
      <c r="EY29" s="3">
        <f t="shared" si="4"/>
        <v>5</v>
      </c>
      <c r="EZ29" s="3">
        <f t="shared" si="4"/>
        <v>0</v>
      </c>
      <c r="FA29" s="3">
        <f t="shared" si="4"/>
        <v>13</v>
      </c>
      <c r="FB29" s="3">
        <f t="shared" si="4"/>
        <v>0</v>
      </c>
      <c r="FC29" s="3">
        <f t="shared" si="4"/>
        <v>6</v>
      </c>
      <c r="FD29" s="3">
        <f t="shared" si="4"/>
        <v>7</v>
      </c>
      <c r="FE29" s="3">
        <f t="shared" si="4"/>
        <v>0</v>
      </c>
      <c r="FF29" s="3">
        <f t="shared" si="4"/>
        <v>0</v>
      </c>
      <c r="FG29" s="3">
        <f t="shared" ref="FG29:GL29" si="5">SUM(FG14:FG28)</f>
        <v>8</v>
      </c>
      <c r="FH29" s="3">
        <f t="shared" si="5"/>
        <v>5</v>
      </c>
      <c r="FI29" s="3">
        <f t="shared" si="5"/>
        <v>7</v>
      </c>
      <c r="FJ29" s="3">
        <f t="shared" si="5"/>
        <v>6</v>
      </c>
      <c r="FK29" s="3">
        <f t="shared" si="5"/>
        <v>0</v>
      </c>
      <c r="FL29" s="3">
        <f t="shared" si="5"/>
        <v>6</v>
      </c>
      <c r="FM29" s="3">
        <f t="shared" si="5"/>
        <v>7</v>
      </c>
      <c r="FN29" s="3">
        <f t="shared" si="5"/>
        <v>0</v>
      </c>
      <c r="FO29" s="3">
        <f t="shared" si="5"/>
        <v>0</v>
      </c>
      <c r="FP29" s="3">
        <f t="shared" si="5"/>
        <v>13</v>
      </c>
      <c r="FQ29" s="3">
        <f t="shared" si="5"/>
        <v>0</v>
      </c>
      <c r="FR29" s="3">
        <f t="shared" si="5"/>
        <v>0</v>
      </c>
      <c r="FS29" s="3">
        <f t="shared" si="5"/>
        <v>13</v>
      </c>
      <c r="FT29" s="3">
        <f t="shared" si="5"/>
        <v>0</v>
      </c>
      <c r="FU29" s="3">
        <f t="shared" si="5"/>
        <v>0</v>
      </c>
      <c r="FV29" s="3">
        <f t="shared" si="5"/>
        <v>9</v>
      </c>
      <c r="FW29" s="3">
        <f t="shared" si="5"/>
        <v>4</v>
      </c>
      <c r="FX29" s="3">
        <f t="shared" si="5"/>
        <v>8</v>
      </c>
      <c r="FY29" s="3">
        <f t="shared" si="5"/>
        <v>5</v>
      </c>
      <c r="FZ29" s="3">
        <f t="shared" si="5"/>
        <v>0</v>
      </c>
      <c r="GA29" s="3">
        <f t="shared" si="5"/>
        <v>0</v>
      </c>
      <c r="GB29" s="3">
        <f t="shared" si="5"/>
        <v>13</v>
      </c>
      <c r="GC29" s="3">
        <f t="shared" si="5"/>
        <v>0</v>
      </c>
      <c r="GD29" s="3">
        <f t="shared" si="5"/>
        <v>8</v>
      </c>
      <c r="GE29" s="3">
        <f t="shared" si="5"/>
        <v>5</v>
      </c>
      <c r="GF29" s="3">
        <f t="shared" si="5"/>
        <v>0</v>
      </c>
      <c r="GG29" s="3">
        <f t="shared" si="5"/>
        <v>9</v>
      </c>
      <c r="GH29" s="3">
        <f t="shared" si="5"/>
        <v>4</v>
      </c>
      <c r="GI29" s="3">
        <f t="shared" si="5"/>
        <v>0</v>
      </c>
      <c r="GJ29" s="3">
        <f t="shared" si="5"/>
        <v>0</v>
      </c>
      <c r="GK29" s="3">
        <f t="shared" si="5"/>
        <v>13</v>
      </c>
      <c r="GL29" s="3">
        <f t="shared" si="5"/>
        <v>0</v>
      </c>
      <c r="GM29" s="3">
        <f t="shared" ref="GM29:HR29" si="6">SUM(GM14:GM28)</f>
        <v>5</v>
      </c>
      <c r="GN29" s="3">
        <f t="shared" si="6"/>
        <v>8</v>
      </c>
      <c r="GO29" s="3">
        <f t="shared" si="6"/>
        <v>0</v>
      </c>
      <c r="GP29" s="3">
        <f t="shared" si="6"/>
        <v>3</v>
      </c>
      <c r="GQ29" s="3">
        <f t="shared" si="6"/>
        <v>10</v>
      </c>
      <c r="GR29" s="3">
        <f t="shared" si="6"/>
        <v>0</v>
      </c>
    </row>
    <row r="30" spans="1:200" ht="37.5" customHeight="1" x14ac:dyDescent="0.3">
      <c r="A30" s="84" t="s">
        <v>784</v>
      </c>
      <c r="B30" s="85"/>
      <c r="C30" s="10">
        <f>C29/13%</f>
        <v>38.46153846153846</v>
      </c>
      <c r="D30" s="10">
        <f t="shared" ref="D30:BO30" si="7">D29/13%</f>
        <v>61.538461538461533</v>
      </c>
      <c r="E30" s="10">
        <f t="shared" si="7"/>
        <v>0</v>
      </c>
      <c r="F30" s="10">
        <f t="shared" si="7"/>
        <v>0</v>
      </c>
      <c r="G30" s="10">
        <f t="shared" si="7"/>
        <v>69.230769230769226</v>
      </c>
      <c r="H30" s="10">
        <f t="shared" si="7"/>
        <v>30.769230769230766</v>
      </c>
      <c r="I30" s="10">
        <f t="shared" si="7"/>
        <v>23.076923076923077</v>
      </c>
      <c r="J30" s="10">
        <f t="shared" si="7"/>
        <v>76.92307692307692</v>
      </c>
      <c r="K30" s="10">
        <f t="shared" si="7"/>
        <v>0</v>
      </c>
      <c r="L30" s="10">
        <f t="shared" si="7"/>
        <v>53.846153846153847</v>
      </c>
      <c r="M30" s="10">
        <f t="shared" si="7"/>
        <v>46.153846153846153</v>
      </c>
      <c r="N30" s="10">
        <f t="shared" si="7"/>
        <v>0</v>
      </c>
      <c r="O30" s="10">
        <f t="shared" si="7"/>
        <v>0</v>
      </c>
      <c r="P30" s="10">
        <f t="shared" si="7"/>
        <v>100</v>
      </c>
      <c r="Q30" s="10">
        <f t="shared" si="7"/>
        <v>0</v>
      </c>
      <c r="R30" s="10">
        <f t="shared" si="7"/>
        <v>100</v>
      </c>
      <c r="S30" s="10">
        <f t="shared" si="7"/>
        <v>0</v>
      </c>
      <c r="T30" s="10">
        <f t="shared" si="7"/>
        <v>0</v>
      </c>
      <c r="U30" s="10">
        <f t="shared" si="7"/>
        <v>0</v>
      </c>
      <c r="V30" s="10">
        <f t="shared" si="7"/>
        <v>61.538461538461533</v>
      </c>
      <c r="W30" s="10">
        <f t="shared" si="7"/>
        <v>38.46153846153846</v>
      </c>
      <c r="X30" s="10">
        <f t="shared" si="7"/>
        <v>7.6923076923076916</v>
      </c>
      <c r="Y30" s="10">
        <f t="shared" si="7"/>
        <v>92.307692307692307</v>
      </c>
      <c r="Z30" s="10">
        <f t="shared" si="7"/>
        <v>0</v>
      </c>
      <c r="AA30" s="10">
        <f t="shared" si="7"/>
        <v>15.384615384615383</v>
      </c>
      <c r="AB30" s="10">
        <f t="shared" si="7"/>
        <v>84.615384615384613</v>
      </c>
      <c r="AC30" s="10">
        <f t="shared" si="7"/>
        <v>0</v>
      </c>
      <c r="AD30" s="10">
        <f t="shared" si="7"/>
        <v>46.153846153846153</v>
      </c>
      <c r="AE30" s="10">
        <f t="shared" si="7"/>
        <v>23.076923076923077</v>
      </c>
      <c r="AF30" s="10">
        <f t="shared" si="7"/>
        <v>30.769230769230766</v>
      </c>
      <c r="AG30" s="10">
        <f t="shared" si="7"/>
        <v>15.384615384615383</v>
      </c>
      <c r="AH30" s="10">
        <f t="shared" si="7"/>
        <v>46.153846153846153</v>
      </c>
      <c r="AI30" s="10">
        <f t="shared" si="7"/>
        <v>38.46153846153846</v>
      </c>
      <c r="AJ30" s="10">
        <f t="shared" si="7"/>
        <v>53.846153846153847</v>
      </c>
      <c r="AK30" s="10">
        <f t="shared" si="7"/>
        <v>46.153846153846153</v>
      </c>
      <c r="AL30" s="10">
        <f t="shared" si="7"/>
        <v>0</v>
      </c>
      <c r="AM30" s="10">
        <f t="shared" si="7"/>
        <v>0</v>
      </c>
      <c r="AN30" s="10">
        <f t="shared" si="7"/>
        <v>76.92307692307692</v>
      </c>
      <c r="AO30" s="10">
        <f t="shared" si="7"/>
        <v>23.076923076923077</v>
      </c>
      <c r="AP30" s="10">
        <f t="shared" si="7"/>
        <v>0</v>
      </c>
      <c r="AQ30" s="10">
        <f t="shared" si="7"/>
        <v>100</v>
      </c>
      <c r="AR30" s="10">
        <f t="shared" si="7"/>
        <v>0</v>
      </c>
      <c r="AS30" s="10">
        <f t="shared" si="7"/>
        <v>38.46153846153846</v>
      </c>
      <c r="AT30" s="10">
        <f t="shared" si="7"/>
        <v>61.538461538461533</v>
      </c>
      <c r="AU30" s="10">
        <f t="shared" si="7"/>
        <v>0</v>
      </c>
      <c r="AV30" s="10">
        <f t="shared" si="7"/>
        <v>0</v>
      </c>
      <c r="AW30" s="10">
        <f t="shared" si="7"/>
        <v>100</v>
      </c>
      <c r="AX30" s="10">
        <f t="shared" si="7"/>
        <v>0</v>
      </c>
      <c r="AY30" s="10">
        <f t="shared" si="7"/>
        <v>23.076923076923077</v>
      </c>
      <c r="AZ30" s="10">
        <f t="shared" si="7"/>
        <v>69.230769230769226</v>
      </c>
      <c r="BA30" s="10">
        <f t="shared" si="7"/>
        <v>7.6923076923076916</v>
      </c>
      <c r="BB30" s="10">
        <f t="shared" si="7"/>
        <v>30.769230769230766</v>
      </c>
      <c r="BC30" s="10">
        <f t="shared" si="7"/>
        <v>69.230769230769226</v>
      </c>
      <c r="BD30" s="10">
        <f t="shared" si="7"/>
        <v>0</v>
      </c>
      <c r="BE30" s="10">
        <f t="shared" si="7"/>
        <v>0</v>
      </c>
      <c r="BF30" s="10">
        <f t="shared" si="7"/>
        <v>69.230769230769226</v>
      </c>
      <c r="BG30" s="10">
        <f t="shared" si="7"/>
        <v>30.769230769230766</v>
      </c>
      <c r="BH30" s="10">
        <f t="shared" si="7"/>
        <v>0</v>
      </c>
      <c r="BI30" s="10">
        <f t="shared" si="7"/>
        <v>100</v>
      </c>
      <c r="BJ30" s="10">
        <f t="shared" si="7"/>
        <v>0</v>
      </c>
      <c r="BK30" s="10">
        <f t="shared" si="7"/>
        <v>0</v>
      </c>
      <c r="BL30" s="10">
        <f t="shared" si="7"/>
        <v>100</v>
      </c>
      <c r="BM30" s="10">
        <f t="shared" si="7"/>
        <v>0</v>
      </c>
      <c r="BN30" s="10">
        <f t="shared" si="7"/>
        <v>0</v>
      </c>
      <c r="BO30" s="10">
        <f t="shared" si="7"/>
        <v>69.230769230769226</v>
      </c>
      <c r="BP30" s="10">
        <f t="shared" ref="BP30:EA30" si="8">BP29/13%</f>
        <v>30.769230769230766</v>
      </c>
      <c r="BQ30" s="10">
        <f t="shared" si="8"/>
        <v>0</v>
      </c>
      <c r="BR30" s="10">
        <f t="shared" si="8"/>
        <v>69.230769230769226</v>
      </c>
      <c r="BS30" s="10">
        <f t="shared" si="8"/>
        <v>30.769230769230766</v>
      </c>
      <c r="BT30" s="10">
        <f t="shared" si="8"/>
        <v>0</v>
      </c>
      <c r="BU30" s="10">
        <f t="shared" si="8"/>
        <v>100</v>
      </c>
      <c r="BV30" s="10">
        <f t="shared" si="8"/>
        <v>0</v>
      </c>
      <c r="BW30" s="10">
        <f t="shared" si="8"/>
        <v>61.538461538461533</v>
      </c>
      <c r="BX30" s="10">
        <f t="shared" si="8"/>
        <v>38.46153846153846</v>
      </c>
      <c r="BY30" s="10">
        <f t="shared" si="8"/>
        <v>0</v>
      </c>
      <c r="BZ30" s="10">
        <f t="shared" si="8"/>
        <v>23.076923076923077</v>
      </c>
      <c r="CA30" s="10">
        <f t="shared" si="8"/>
        <v>76.92307692307692</v>
      </c>
      <c r="CB30" s="10">
        <f t="shared" si="8"/>
        <v>0</v>
      </c>
      <c r="CC30" s="10">
        <f t="shared" si="8"/>
        <v>0</v>
      </c>
      <c r="CD30" s="10">
        <f t="shared" si="8"/>
        <v>100</v>
      </c>
      <c r="CE30" s="10">
        <f t="shared" si="8"/>
        <v>0</v>
      </c>
      <c r="CF30" s="10">
        <f t="shared" si="8"/>
        <v>38.46153846153846</v>
      </c>
      <c r="CG30" s="10">
        <f t="shared" si="8"/>
        <v>61.538461538461533</v>
      </c>
      <c r="CH30" s="10">
        <f t="shared" si="8"/>
        <v>0</v>
      </c>
      <c r="CI30" s="10">
        <f t="shared" si="8"/>
        <v>0</v>
      </c>
      <c r="CJ30" s="10">
        <f t="shared" si="8"/>
        <v>69.230769230769226</v>
      </c>
      <c r="CK30" s="10">
        <f t="shared" si="8"/>
        <v>30.769230769230766</v>
      </c>
      <c r="CL30" s="10">
        <f t="shared" si="8"/>
        <v>0</v>
      </c>
      <c r="CM30" s="10">
        <f t="shared" si="8"/>
        <v>100</v>
      </c>
      <c r="CN30" s="10">
        <f t="shared" si="8"/>
        <v>0</v>
      </c>
      <c r="CO30" s="10">
        <f t="shared" si="8"/>
        <v>0</v>
      </c>
      <c r="CP30" s="10">
        <f t="shared" si="8"/>
        <v>100</v>
      </c>
      <c r="CQ30" s="10">
        <f t="shared" si="8"/>
        <v>0</v>
      </c>
      <c r="CR30" s="10">
        <f t="shared" si="8"/>
        <v>0</v>
      </c>
      <c r="CS30" s="10">
        <f t="shared" si="8"/>
        <v>53.846153846153847</v>
      </c>
      <c r="CT30" s="10">
        <f t="shared" si="8"/>
        <v>46.153846153846153</v>
      </c>
      <c r="CU30" s="10">
        <f t="shared" si="8"/>
        <v>0</v>
      </c>
      <c r="CV30" s="10">
        <f t="shared" si="8"/>
        <v>69.230769230769226</v>
      </c>
      <c r="CW30" s="10">
        <f t="shared" si="8"/>
        <v>30.769230769230766</v>
      </c>
      <c r="CX30" s="10">
        <f t="shared" si="8"/>
        <v>30.769230769230766</v>
      </c>
      <c r="CY30" s="10">
        <f t="shared" si="8"/>
        <v>69.230769230769226</v>
      </c>
      <c r="CZ30" s="10">
        <f t="shared" si="8"/>
        <v>0</v>
      </c>
      <c r="DA30" s="10">
        <f t="shared" si="8"/>
        <v>0</v>
      </c>
      <c r="DB30" s="10">
        <f t="shared" si="8"/>
        <v>76.92307692307692</v>
      </c>
      <c r="DC30" s="10">
        <f t="shared" si="8"/>
        <v>23.076923076923077</v>
      </c>
      <c r="DD30" s="10">
        <f t="shared" si="8"/>
        <v>53.846153846153847</v>
      </c>
      <c r="DE30" s="10">
        <f t="shared" si="8"/>
        <v>46.153846153846153</v>
      </c>
      <c r="DF30" s="10">
        <f t="shared" si="8"/>
        <v>0</v>
      </c>
      <c r="DG30" s="10">
        <f t="shared" si="8"/>
        <v>0</v>
      </c>
      <c r="DH30" s="10">
        <f t="shared" si="8"/>
        <v>100</v>
      </c>
      <c r="DI30" s="10">
        <f t="shared" si="8"/>
        <v>0</v>
      </c>
      <c r="DJ30" s="10">
        <f t="shared" si="8"/>
        <v>0</v>
      </c>
      <c r="DK30" s="10">
        <f t="shared" si="8"/>
        <v>100</v>
      </c>
      <c r="DL30" s="10">
        <f t="shared" si="8"/>
        <v>0</v>
      </c>
      <c r="DM30" s="10">
        <f t="shared" si="8"/>
        <v>30.769230769230766</v>
      </c>
      <c r="DN30" s="10">
        <f t="shared" si="8"/>
        <v>69.230769230769226</v>
      </c>
      <c r="DO30" s="10">
        <f t="shared" si="8"/>
        <v>0</v>
      </c>
      <c r="DP30" s="10">
        <f t="shared" si="8"/>
        <v>0</v>
      </c>
      <c r="DQ30" s="10">
        <f t="shared" si="8"/>
        <v>69.230769230769226</v>
      </c>
      <c r="DR30" s="10">
        <f t="shared" si="8"/>
        <v>30.769230769230766</v>
      </c>
      <c r="DS30" s="10">
        <f t="shared" si="8"/>
        <v>61.538461538461533</v>
      </c>
      <c r="DT30" s="10">
        <f t="shared" si="8"/>
        <v>38.46153846153846</v>
      </c>
      <c r="DU30" s="10">
        <f t="shared" si="8"/>
        <v>0</v>
      </c>
      <c r="DV30" s="10">
        <f t="shared" si="8"/>
        <v>0</v>
      </c>
      <c r="DW30" s="10">
        <f t="shared" si="8"/>
        <v>100</v>
      </c>
      <c r="DX30" s="10">
        <f t="shared" si="8"/>
        <v>0</v>
      </c>
      <c r="DY30" s="10">
        <f t="shared" si="8"/>
        <v>38.46153846153846</v>
      </c>
      <c r="DZ30" s="10">
        <f t="shared" si="8"/>
        <v>61.538461538461533</v>
      </c>
      <c r="EA30" s="10">
        <f t="shared" si="8"/>
        <v>0</v>
      </c>
      <c r="EB30" s="10">
        <f t="shared" ref="EB30:GM30" si="9">EB29/13%</f>
        <v>0</v>
      </c>
      <c r="EC30" s="10">
        <f t="shared" si="9"/>
        <v>100</v>
      </c>
      <c r="ED30" s="10">
        <f t="shared" si="9"/>
        <v>0</v>
      </c>
      <c r="EE30" s="10">
        <f t="shared" si="9"/>
        <v>38.46153846153846</v>
      </c>
      <c r="EF30" s="10">
        <f t="shared" si="9"/>
        <v>61.538461538461533</v>
      </c>
      <c r="EG30" s="10">
        <f t="shared" si="9"/>
        <v>0</v>
      </c>
      <c r="EH30" s="10">
        <f t="shared" si="9"/>
        <v>53.846153846153847</v>
      </c>
      <c r="EI30" s="10">
        <f t="shared" si="9"/>
        <v>46.153846153846153</v>
      </c>
      <c r="EJ30" s="10">
        <f t="shared" si="9"/>
        <v>0</v>
      </c>
      <c r="EK30" s="10">
        <f t="shared" si="9"/>
        <v>53.846153846153847</v>
      </c>
      <c r="EL30" s="10">
        <f t="shared" si="9"/>
        <v>46.153846153846153</v>
      </c>
      <c r="EM30" s="10">
        <f t="shared" si="9"/>
        <v>0</v>
      </c>
      <c r="EN30" s="10">
        <f t="shared" si="9"/>
        <v>0</v>
      </c>
      <c r="EO30" s="10">
        <f t="shared" si="9"/>
        <v>100</v>
      </c>
      <c r="EP30" s="10">
        <f t="shared" si="9"/>
        <v>0</v>
      </c>
      <c r="EQ30" s="10">
        <f t="shared" si="9"/>
        <v>23.076923076923077</v>
      </c>
      <c r="ER30" s="10">
        <f t="shared" si="9"/>
        <v>76.92307692307692</v>
      </c>
      <c r="ES30" s="10">
        <f t="shared" si="9"/>
        <v>0</v>
      </c>
      <c r="ET30" s="10">
        <f t="shared" si="9"/>
        <v>46.153846153846153</v>
      </c>
      <c r="EU30" s="10">
        <f t="shared" si="9"/>
        <v>53.846153846153847</v>
      </c>
      <c r="EV30" s="10">
        <f t="shared" si="9"/>
        <v>0</v>
      </c>
      <c r="EW30" s="10">
        <f t="shared" si="9"/>
        <v>0</v>
      </c>
      <c r="EX30" s="10">
        <f t="shared" si="9"/>
        <v>61.538461538461533</v>
      </c>
      <c r="EY30" s="10">
        <f t="shared" si="9"/>
        <v>38.46153846153846</v>
      </c>
      <c r="EZ30" s="10">
        <f t="shared" si="9"/>
        <v>0</v>
      </c>
      <c r="FA30" s="10">
        <f t="shared" si="9"/>
        <v>100</v>
      </c>
      <c r="FB30" s="10">
        <f t="shared" si="9"/>
        <v>0</v>
      </c>
      <c r="FC30" s="10">
        <f t="shared" si="9"/>
        <v>46.153846153846153</v>
      </c>
      <c r="FD30" s="10">
        <f t="shared" si="9"/>
        <v>53.846153846153847</v>
      </c>
      <c r="FE30" s="10">
        <f t="shared" si="9"/>
        <v>0</v>
      </c>
      <c r="FF30" s="10">
        <f t="shared" si="9"/>
        <v>0</v>
      </c>
      <c r="FG30" s="10">
        <f t="shared" si="9"/>
        <v>61.538461538461533</v>
      </c>
      <c r="FH30" s="10">
        <f t="shared" si="9"/>
        <v>38.46153846153846</v>
      </c>
      <c r="FI30" s="10">
        <f t="shared" si="9"/>
        <v>53.846153846153847</v>
      </c>
      <c r="FJ30" s="10">
        <f t="shared" si="9"/>
        <v>46.153846153846153</v>
      </c>
      <c r="FK30" s="10">
        <f t="shared" si="9"/>
        <v>0</v>
      </c>
      <c r="FL30" s="10">
        <f t="shared" si="9"/>
        <v>46.153846153846153</v>
      </c>
      <c r="FM30" s="10">
        <f t="shared" si="9"/>
        <v>53.846153846153847</v>
      </c>
      <c r="FN30" s="10">
        <f t="shared" si="9"/>
        <v>0</v>
      </c>
      <c r="FO30" s="10">
        <f t="shared" si="9"/>
        <v>0</v>
      </c>
      <c r="FP30" s="10">
        <f t="shared" si="9"/>
        <v>100</v>
      </c>
      <c r="FQ30" s="10">
        <f t="shared" si="9"/>
        <v>0</v>
      </c>
      <c r="FR30" s="10">
        <f t="shared" si="9"/>
        <v>0</v>
      </c>
      <c r="FS30" s="10">
        <f t="shared" si="9"/>
        <v>100</v>
      </c>
      <c r="FT30" s="10">
        <f t="shared" si="9"/>
        <v>0</v>
      </c>
      <c r="FU30" s="10">
        <f t="shared" si="9"/>
        <v>0</v>
      </c>
      <c r="FV30" s="10">
        <f t="shared" si="9"/>
        <v>69.230769230769226</v>
      </c>
      <c r="FW30" s="10">
        <f t="shared" si="9"/>
        <v>30.769230769230766</v>
      </c>
      <c r="FX30" s="10">
        <f t="shared" si="9"/>
        <v>61.538461538461533</v>
      </c>
      <c r="FY30" s="10">
        <f t="shared" si="9"/>
        <v>38.46153846153846</v>
      </c>
      <c r="FZ30" s="10">
        <f t="shared" si="9"/>
        <v>0</v>
      </c>
      <c r="GA30" s="10">
        <f t="shared" si="9"/>
        <v>0</v>
      </c>
      <c r="GB30" s="10">
        <f t="shared" si="9"/>
        <v>100</v>
      </c>
      <c r="GC30" s="10">
        <f t="shared" si="9"/>
        <v>0</v>
      </c>
      <c r="GD30" s="10">
        <f t="shared" si="9"/>
        <v>61.538461538461533</v>
      </c>
      <c r="GE30" s="10">
        <f t="shared" si="9"/>
        <v>38.46153846153846</v>
      </c>
      <c r="GF30" s="10">
        <f t="shared" si="9"/>
        <v>0</v>
      </c>
      <c r="GG30" s="10">
        <f t="shared" si="9"/>
        <v>69.230769230769226</v>
      </c>
      <c r="GH30" s="10">
        <f t="shared" si="9"/>
        <v>30.769230769230766</v>
      </c>
      <c r="GI30" s="10">
        <f t="shared" si="9"/>
        <v>0</v>
      </c>
      <c r="GJ30" s="10">
        <f t="shared" si="9"/>
        <v>0</v>
      </c>
      <c r="GK30" s="10">
        <f t="shared" si="9"/>
        <v>100</v>
      </c>
      <c r="GL30" s="10">
        <f t="shared" si="9"/>
        <v>0</v>
      </c>
      <c r="GM30" s="10">
        <f t="shared" si="9"/>
        <v>38.46153846153846</v>
      </c>
      <c r="GN30" s="10">
        <f t="shared" ref="GN30:GR30" si="10">GN29/13%</f>
        <v>61.538461538461533</v>
      </c>
      <c r="GO30" s="10">
        <f t="shared" si="10"/>
        <v>0</v>
      </c>
      <c r="GP30" s="10">
        <f t="shared" si="10"/>
        <v>23.076923076923077</v>
      </c>
      <c r="GQ30" s="10">
        <f t="shared" si="10"/>
        <v>76.92307692307692</v>
      </c>
      <c r="GR30" s="10">
        <f t="shared" si="10"/>
        <v>0</v>
      </c>
    </row>
    <row r="32" spans="1:200" x14ac:dyDescent="0.3">
      <c r="B32" s="143" t="s">
        <v>1391</v>
      </c>
      <c r="C32" s="143"/>
      <c r="D32" s="143"/>
      <c r="E32" s="143"/>
      <c r="F32" s="50"/>
      <c r="G32" s="50"/>
      <c r="H32" s="50"/>
      <c r="I32" s="50"/>
      <c r="J32" s="50"/>
      <c r="K32" s="50"/>
      <c r="L32" s="50"/>
      <c r="M32" s="50"/>
    </row>
    <row r="33" spans="2:19" x14ac:dyDescent="0.3">
      <c r="B33" s="51" t="s">
        <v>755</v>
      </c>
      <c r="C33" s="51" t="s">
        <v>778</v>
      </c>
      <c r="D33" s="43">
        <f>E33/100*13</f>
        <v>4.666666666666667</v>
      </c>
      <c r="E33" s="52">
        <f>(C30+F30+I30+L30+O30+R30)/6</f>
        <v>35.897435897435898</v>
      </c>
      <c r="F33" s="50"/>
      <c r="G33" s="50"/>
      <c r="H33" s="50"/>
      <c r="I33" s="50"/>
      <c r="J33" s="50"/>
      <c r="K33" s="50"/>
      <c r="L33" s="50"/>
      <c r="M33" s="50"/>
      <c r="Q33" s="51" t="s">
        <v>755</v>
      </c>
      <c r="R33" s="51" t="s">
        <v>778</v>
      </c>
      <c r="S33" s="182">
        <v>35.897435897435898</v>
      </c>
    </row>
    <row r="34" spans="2:19" x14ac:dyDescent="0.3">
      <c r="B34" s="51" t="s">
        <v>757</v>
      </c>
      <c r="C34" s="51" t="s">
        <v>778</v>
      </c>
      <c r="D34" s="43">
        <f>E34/100*13</f>
        <v>7.666666666666667</v>
      </c>
      <c r="E34" s="52">
        <f>(D30+G30+J30+M30+P30+S30)/6</f>
        <v>58.974358974358971</v>
      </c>
      <c r="F34" s="50"/>
      <c r="G34" s="50"/>
      <c r="H34" s="50"/>
      <c r="I34" s="50"/>
      <c r="J34" s="50"/>
      <c r="K34" s="50"/>
      <c r="L34" s="50"/>
      <c r="M34" s="50"/>
      <c r="Q34" s="51" t="s">
        <v>757</v>
      </c>
      <c r="R34" s="51" t="s">
        <v>778</v>
      </c>
      <c r="S34" s="182">
        <v>58.974358974358971</v>
      </c>
    </row>
    <row r="35" spans="2:19" x14ac:dyDescent="0.3">
      <c r="B35" s="51" t="s">
        <v>758</v>
      </c>
      <c r="C35" s="51" t="s">
        <v>778</v>
      </c>
      <c r="D35" s="43">
        <f>E35/100*13</f>
        <v>0.66666666666666663</v>
      </c>
      <c r="E35" s="52">
        <f>(E30+H30+K30+N30+Q30+T30)/6</f>
        <v>5.1282051282051277</v>
      </c>
      <c r="F35" s="50"/>
      <c r="G35" s="50"/>
      <c r="H35" s="50"/>
      <c r="I35" s="50"/>
      <c r="J35" s="50"/>
      <c r="K35" s="50"/>
      <c r="L35" s="50"/>
      <c r="M35" s="50"/>
      <c r="Q35" s="51" t="s">
        <v>758</v>
      </c>
      <c r="R35" s="51" t="s">
        <v>778</v>
      </c>
      <c r="S35" s="182">
        <v>5.1282051282051277</v>
      </c>
    </row>
    <row r="36" spans="2:19" x14ac:dyDescent="0.3">
      <c r="B36" s="53"/>
      <c r="C36" s="53"/>
      <c r="D36" s="54">
        <f>SUM(D33:D35)</f>
        <v>13</v>
      </c>
      <c r="E36" s="54">
        <f>SUM(E33:E35)</f>
        <v>99.999999999999986</v>
      </c>
      <c r="F36" s="50"/>
      <c r="G36" s="50"/>
      <c r="H36" s="50"/>
      <c r="I36" s="50"/>
      <c r="J36" s="50"/>
      <c r="K36" s="50"/>
      <c r="L36" s="50"/>
      <c r="M36" s="50"/>
    </row>
    <row r="37" spans="2:19" ht="30" customHeight="1" x14ac:dyDescent="0.3">
      <c r="B37" s="51"/>
      <c r="C37" s="51"/>
      <c r="D37" s="166" t="s">
        <v>322</v>
      </c>
      <c r="E37" s="166"/>
      <c r="F37" s="167" t="s">
        <v>323</v>
      </c>
      <c r="G37" s="167"/>
      <c r="H37" s="167" t="s">
        <v>378</v>
      </c>
      <c r="I37" s="167"/>
      <c r="J37" s="176" t="s">
        <v>1420</v>
      </c>
      <c r="K37" s="177"/>
      <c r="L37" s="50"/>
      <c r="M37" s="50"/>
      <c r="Q37" t="s">
        <v>755</v>
      </c>
      <c r="R37" t="s">
        <v>779</v>
      </c>
      <c r="S37" s="182">
        <v>12.8205128205128</v>
      </c>
    </row>
    <row r="38" spans="2:19" x14ac:dyDescent="0.3">
      <c r="B38" s="51" t="s">
        <v>755</v>
      </c>
      <c r="C38" s="51" t="s">
        <v>779</v>
      </c>
      <c r="D38" s="43">
        <f>E38/100*13</f>
        <v>3</v>
      </c>
      <c r="E38" s="52">
        <f>(U30+X30+AA30+AD30+AG30+AJ30)/6</f>
        <v>23.076923076923077</v>
      </c>
      <c r="F38" s="43">
        <f>G38/100*13</f>
        <v>1.9999999999999998</v>
      </c>
      <c r="G38" s="52">
        <f>(AM30+AP30+AS30+AV30+AY30+BB30)/6</f>
        <v>15.384615384615381</v>
      </c>
      <c r="H38" s="43">
        <f>I38/100*13</f>
        <v>0</v>
      </c>
      <c r="I38" s="52">
        <f>(BE30+BH30+BK30+BN30+BQ30+BT30)/6</f>
        <v>0</v>
      </c>
      <c r="J38" s="178">
        <f>(U29+X29+AA29+AD29+AG29+AJ29+AM29+AP29+AS29+AV29+AY29+BB29+BE29+BH29+BK29+BN29+BQ29+BT29)/18</f>
        <v>1.6666666666666667</v>
      </c>
      <c r="K38" s="178">
        <f>(U30+X30+AA30+AD30+AG30+AJ30+AM30+AP30+AS30+AV30+AY30+BB30+BE30+BH30+BK30+BN30+BQ30+BT30)/18</f>
        <v>12.820512820512819</v>
      </c>
      <c r="L38" s="55"/>
      <c r="M38" s="55"/>
      <c r="Q38" t="s">
        <v>757</v>
      </c>
      <c r="R38" t="s">
        <v>779</v>
      </c>
      <c r="S38" s="182">
        <v>74.358974358974365</v>
      </c>
    </row>
    <row r="39" spans="2:19" x14ac:dyDescent="0.3">
      <c r="B39" s="51" t="s">
        <v>757</v>
      </c>
      <c r="C39" s="51" t="s">
        <v>779</v>
      </c>
      <c r="D39" s="43">
        <f>E39/100*13</f>
        <v>7.666666666666667</v>
      </c>
      <c r="E39" s="52">
        <f>(V30+Y30+AB30+AE30+AH30+AK30)/6</f>
        <v>58.974358974358971</v>
      </c>
      <c r="F39" s="43">
        <f>G39/100*13</f>
        <v>10.333333333333334</v>
      </c>
      <c r="G39" s="52">
        <f>(AN30+AQ30+AT30+AW30+AZ30+BC30)/6</f>
        <v>79.487179487179489</v>
      </c>
      <c r="H39" s="43">
        <f>I39/100*13</f>
        <v>11</v>
      </c>
      <c r="I39" s="52">
        <f>(BF30+BI30+BL30+BO30+BR30+BU30)/6</f>
        <v>84.615384615384613</v>
      </c>
      <c r="J39" s="178">
        <f>(V29+Y29+AB29+AE29+AH29+AK29+AN29+AQ29+AT29+AW29+AZ29+BC29+BF29+BI29+BL29+BO29+BR29+BU29)/18</f>
        <v>9.6666666666666661</v>
      </c>
      <c r="K39" s="178">
        <f>(V30+Y30+AB30+AE30+AH30+AK30+AN30+AQ30+AT30+AW30+AZ30+BC30+BF30+BI30+BL30+BO30+BR30+BU30)/18</f>
        <v>74.358974358974365</v>
      </c>
      <c r="L39" s="55"/>
      <c r="M39" s="55"/>
      <c r="Q39" t="s">
        <v>758</v>
      </c>
      <c r="R39" t="s">
        <v>779</v>
      </c>
      <c r="S39" s="182">
        <v>12.820512820512819</v>
      </c>
    </row>
    <row r="40" spans="2:19" x14ac:dyDescent="0.3">
      <c r="B40" s="51" t="s">
        <v>758</v>
      </c>
      <c r="C40" s="51" t="s">
        <v>779</v>
      </c>
      <c r="D40" s="43">
        <f>E40/100*13</f>
        <v>2.333333333333333</v>
      </c>
      <c r="E40" s="52">
        <f>(W30+Z30+AC30+AF30+AI30+AL30)/6</f>
        <v>17.948717948717945</v>
      </c>
      <c r="F40" s="43">
        <f>G40/100*13</f>
        <v>0.66666666666666663</v>
      </c>
      <c r="G40" s="52">
        <f>(AO30+AR30+AU30+AX30+BA30+BD30)/6</f>
        <v>5.1282051282051277</v>
      </c>
      <c r="H40" s="43">
        <f>I40/100*13</f>
        <v>1.9999999999999998</v>
      </c>
      <c r="I40" s="52">
        <f>(BG30+BJ30+BM30+BP30+BS30+BV30)/6</f>
        <v>15.384615384615381</v>
      </c>
      <c r="J40" s="178">
        <f>(W29+Z29+AC29+AF29+AI29+AL29+AO29+AR29+AU29+AX29+BA29+BD29+BG29+BJ29+BM29+BP29+BS29+BV29)/18</f>
        <v>1.6666666666666667</v>
      </c>
      <c r="K40" s="178">
        <f>(W30+Z30+AC30+AF30+AI30+AL30+AO30+AR30+AU30+AX30+BA30+BD30+BG30+BJ30+BM30+BP30+BS30+BV30)/18</f>
        <v>12.820512820512819</v>
      </c>
      <c r="L40" s="55"/>
      <c r="M40" s="55"/>
    </row>
    <row r="41" spans="2:19" x14ac:dyDescent="0.3">
      <c r="B41" s="51"/>
      <c r="C41" s="51"/>
      <c r="D41" s="56">
        <f t="shared" ref="D41:I41" si="11">SUM(D38:D40)</f>
        <v>13</v>
      </c>
      <c r="E41" s="56">
        <f t="shared" si="11"/>
        <v>99.999999999999986</v>
      </c>
      <c r="F41" s="56">
        <f t="shared" si="11"/>
        <v>13</v>
      </c>
      <c r="G41" s="57">
        <f t="shared" si="11"/>
        <v>100</v>
      </c>
      <c r="H41" s="56">
        <f t="shared" si="11"/>
        <v>13</v>
      </c>
      <c r="I41" s="56">
        <f t="shared" si="11"/>
        <v>100</v>
      </c>
      <c r="J41" s="179">
        <f>(J38+J39+J40)/1</f>
        <v>12.999999999999998</v>
      </c>
      <c r="K41" s="179">
        <f>(K38+K39+K40)/1</f>
        <v>100</v>
      </c>
      <c r="L41" s="58"/>
      <c r="M41" s="58"/>
      <c r="Q41" s="51" t="s">
        <v>755</v>
      </c>
      <c r="R41" s="51" t="s">
        <v>780</v>
      </c>
      <c r="S41" s="182">
        <v>20.512820512820511</v>
      </c>
    </row>
    <row r="42" spans="2:19" x14ac:dyDescent="0.3">
      <c r="B42" s="51" t="s">
        <v>755</v>
      </c>
      <c r="C42" s="51" t="s">
        <v>780</v>
      </c>
      <c r="D42" s="59">
        <f>E42/100*13</f>
        <v>2.6666666666666665</v>
      </c>
      <c r="E42" s="52">
        <f>(BW30+BZ30+CC30+CF30+CI30+CL30)/6</f>
        <v>20.512820512820511</v>
      </c>
      <c r="F42" s="50"/>
      <c r="G42" s="50"/>
      <c r="H42" s="50"/>
      <c r="I42" s="50"/>
      <c r="J42" s="50"/>
      <c r="K42" s="50"/>
      <c r="L42" s="50"/>
      <c r="M42" s="50"/>
      <c r="Q42" s="51" t="s">
        <v>757</v>
      </c>
      <c r="R42" s="51" t="s">
        <v>780</v>
      </c>
      <c r="S42" s="182">
        <v>74.358974358974351</v>
      </c>
    </row>
    <row r="43" spans="2:19" x14ac:dyDescent="0.3">
      <c r="B43" s="51" t="s">
        <v>757</v>
      </c>
      <c r="C43" s="51" t="s">
        <v>780</v>
      </c>
      <c r="D43" s="59">
        <f t="shared" ref="D43:D44" si="12">E43/100*13</f>
        <v>9.6666666666666661</v>
      </c>
      <c r="E43" s="52">
        <f>(BX30+CA30+CD30+CG30+CJ30+CM30)/6</f>
        <v>74.358974358974351</v>
      </c>
      <c r="F43" s="50"/>
      <c r="G43" s="50"/>
      <c r="H43" s="50"/>
      <c r="I43" s="50"/>
      <c r="J43" s="50"/>
      <c r="K43" s="50"/>
      <c r="L43" s="50"/>
      <c r="M43" s="50"/>
      <c r="Q43" s="51" t="s">
        <v>758</v>
      </c>
      <c r="R43" s="51" t="s">
        <v>780</v>
      </c>
      <c r="S43" s="182">
        <v>5.1282051282051277</v>
      </c>
    </row>
    <row r="44" spans="2:19" x14ac:dyDescent="0.3">
      <c r="B44" s="51" t="s">
        <v>758</v>
      </c>
      <c r="C44" s="51" t="s">
        <v>780</v>
      </c>
      <c r="D44" s="59">
        <f t="shared" si="12"/>
        <v>0.66666666666666663</v>
      </c>
      <c r="E44" s="52">
        <f>(BY30+CB30+CE30+CH30+CK30+CN30)/6</f>
        <v>5.1282051282051277</v>
      </c>
      <c r="F44" s="50"/>
      <c r="G44" s="50"/>
      <c r="H44" s="50"/>
      <c r="I44" s="50"/>
      <c r="J44" s="50"/>
      <c r="K44" s="50"/>
      <c r="L44" s="50"/>
      <c r="M44" s="50"/>
    </row>
    <row r="45" spans="2:19" x14ac:dyDescent="0.3">
      <c r="B45" s="53"/>
      <c r="C45" s="53"/>
      <c r="D45" s="56">
        <f>SUM(D42:D44)</f>
        <v>12.999999999999998</v>
      </c>
      <c r="E45" s="57">
        <f>SUM(E42:E44)</f>
        <v>99.999999999999986</v>
      </c>
      <c r="F45" s="50"/>
      <c r="G45" s="50"/>
      <c r="H45" s="50"/>
      <c r="I45" s="50"/>
      <c r="J45" s="50"/>
      <c r="K45" s="50"/>
      <c r="L45" s="50"/>
      <c r="M45" s="50"/>
      <c r="Q45" s="51" t="s">
        <v>755</v>
      </c>
      <c r="R45" s="51" t="s">
        <v>781</v>
      </c>
      <c r="S45" s="182">
        <v>21.282051282051281</v>
      </c>
    </row>
    <row r="46" spans="2:19" x14ac:dyDescent="0.3">
      <c r="B46" s="51"/>
      <c r="C46" s="51"/>
      <c r="D46" s="170" t="s">
        <v>330</v>
      </c>
      <c r="E46" s="171"/>
      <c r="F46" s="168" t="s">
        <v>325</v>
      </c>
      <c r="G46" s="169"/>
      <c r="H46" s="164" t="s">
        <v>331</v>
      </c>
      <c r="I46" s="165"/>
      <c r="J46" s="164" t="s">
        <v>332</v>
      </c>
      <c r="K46" s="165"/>
      <c r="L46" s="164" t="s">
        <v>43</v>
      </c>
      <c r="M46" s="165"/>
      <c r="N46" s="180" t="s">
        <v>1420</v>
      </c>
      <c r="O46" s="181"/>
      <c r="Q46" s="51" t="s">
        <v>757</v>
      </c>
      <c r="R46" s="51" t="s">
        <v>781</v>
      </c>
      <c r="S46" s="182">
        <v>70.769230769230759</v>
      </c>
    </row>
    <row r="47" spans="2:19" x14ac:dyDescent="0.3">
      <c r="B47" s="51" t="s">
        <v>755</v>
      </c>
      <c r="C47" s="51" t="s">
        <v>781</v>
      </c>
      <c r="D47" s="43">
        <f>E47/100*13</f>
        <v>1.8333333333333333</v>
      </c>
      <c r="E47" s="52">
        <f>(CO30+CR30+CU30+CX30+DA30+DD30)/6</f>
        <v>14.102564102564102</v>
      </c>
      <c r="F47" s="43">
        <f>G47/100*13</f>
        <v>1.9999999999999998</v>
      </c>
      <c r="G47" s="52">
        <f>(DG30+DJ30+DM30+DP30+DS30+DV30)/6</f>
        <v>15.384615384615381</v>
      </c>
      <c r="H47" s="43">
        <f>I47/100*13</f>
        <v>4</v>
      </c>
      <c r="I47" s="52">
        <f>(DY30+EB30+EE30+EH30+EK30+EN30)/6</f>
        <v>30.76923076923077</v>
      </c>
      <c r="J47" s="43">
        <f>K47/100*13</f>
        <v>2.5</v>
      </c>
      <c r="K47" s="52">
        <f>(EQ30+ET30+EW30+EZ30+FC30+FF30)/6</f>
        <v>19.23076923076923</v>
      </c>
      <c r="L47" s="43">
        <f>M47/100*13</f>
        <v>3.5</v>
      </c>
      <c r="M47" s="52">
        <f>(FI30+FL30+FO30+FR30+FU30+FX30)/6</f>
        <v>26.923076923076923</v>
      </c>
      <c r="N47" s="178">
        <f>(CO29+CR29+CU29+CX29+DA29+DD29+DG29+DJ29+DM29+DP29+DS29+DV29+DY29+EB29+EE29+EH29+EK29+EN29+EQ29+ET29+EW29+EZ29+FC29+FF29+FI29+FL29+FO29+FR29+FU29+FX29)/30</f>
        <v>2.7666666666666666</v>
      </c>
      <c r="O47" s="178">
        <f>(CO30+CR30+CU30+CX30+DA30+DD30+DG30+DJ30+DM30+DP30+DS30+DV30+DY30+EB30+EE30+EH30+EK30+EN30+EQ30+ET30+EW30+EZ30+FC30+FF30+FI30+FL30+FO30+FR30+FU30+FX30)/30</f>
        <v>21.282051282051281</v>
      </c>
      <c r="Q47" s="51" t="s">
        <v>758</v>
      </c>
      <c r="R47" s="51" t="s">
        <v>781</v>
      </c>
      <c r="S47" s="182">
        <v>7.948717948717948</v>
      </c>
    </row>
    <row r="48" spans="2:19" x14ac:dyDescent="0.3">
      <c r="B48" s="51" t="s">
        <v>757</v>
      </c>
      <c r="C48" s="51" t="s">
        <v>781</v>
      </c>
      <c r="D48" s="77">
        <f t="shared" ref="D48:D49" si="13">E48/100*13</f>
        <v>8.9999999999999964</v>
      </c>
      <c r="E48" s="52">
        <f>(CP30+CS30+CV30+CY30+DB30+DE30)/6</f>
        <v>69.230769230769212</v>
      </c>
      <c r="F48" s="77">
        <f t="shared" ref="F48:F49" si="14">G48/100*13</f>
        <v>10.333333333333334</v>
      </c>
      <c r="G48" s="52">
        <f>(DH30+DK30+DN30+DQ30+DT30+DW30)/6</f>
        <v>79.487179487179489</v>
      </c>
      <c r="H48" s="77">
        <f t="shared" ref="H48:H49" si="15">I48/100*13</f>
        <v>9</v>
      </c>
      <c r="I48" s="52">
        <f>(DZ30+EC30+EF30+EI30+EL30+EO30)/6</f>
        <v>69.230769230769226</v>
      </c>
      <c r="J48" s="77">
        <f t="shared" ref="J48:J49" si="16">K48/100*13</f>
        <v>8.8333333333333339</v>
      </c>
      <c r="K48" s="52">
        <f>(ER30+EU30+EX30+FA30+FD30+FG30)/6</f>
        <v>67.948717948717956</v>
      </c>
      <c r="L48" s="77">
        <f t="shared" ref="L48:L49" si="17">M48/100*13</f>
        <v>8.8333333333333321</v>
      </c>
      <c r="M48" s="52">
        <f>(FJ30+FM30+FP30+FS30+FV30+FY30)/6</f>
        <v>67.948717948717942</v>
      </c>
      <c r="N48" s="178">
        <f>(CP29+CS29+CV29+CY29+DB29+DE29+DH29+DK29+DN29+DQ29+DT29+DW29+DZ29+EC29+EF29+EI29+EL29+EO29+ER29+EU29+EX29+FA29+FD29+FG29+FJ29+FM29+FP29+FS29+FV29+FY29)/30</f>
        <v>9.1999999999999993</v>
      </c>
      <c r="O48" s="178">
        <f>(CP30+CS30+CV30+CY30+DB30+DE30+DH30+DK30+DN30+DQ30+DT30+DW30+DZ30+EC30+EF30+EI30+EL30+EO30+ER30+EU30+EX30+FA30+FD30+FG30+FJ30+FM30+FP30+FS30+FV30+FY30)/30</f>
        <v>70.769230769230759</v>
      </c>
    </row>
    <row r="49" spans="2:19" x14ac:dyDescent="0.3">
      <c r="B49" s="51" t="s">
        <v>758</v>
      </c>
      <c r="C49" s="51" t="s">
        <v>781</v>
      </c>
      <c r="D49" s="77">
        <f t="shared" si="13"/>
        <v>2.166666666666667</v>
      </c>
      <c r="E49" s="52">
        <f>(CQ30+CT30+CW30+CZ30+DC30+DF30)/6</f>
        <v>16.666666666666668</v>
      </c>
      <c r="F49" s="77">
        <f t="shared" si="14"/>
        <v>0.66666666666666663</v>
      </c>
      <c r="G49" s="52">
        <f>(DI30+DL30+DO30+DR30+DU30+DX30)/6</f>
        <v>5.1282051282051277</v>
      </c>
      <c r="H49" s="77">
        <f t="shared" si="15"/>
        <v>0</v>
      </c>
      <c r="I49" s="52">
        <f>(EA30+ED30+EG30+EJ30+EM30+EP30)/6</f>
        <v>0</v>
      </c>
      <c r="J49" s="77">
        <f t="shared" si="16"/>
        <v>1.6666666666666665</v>
      </c>
      <c r="K49" s="52">
        <f>(ES30+EV30+EY30+FB30+FE30+FH30)/6</f>
        <v>12.820512820512819</v>
      </c>
      <c r="L49" s="77">
        <f t="shared" si="17"/>
        <v>0.66666666666666663</v>
      </c>
      <c r="M49" s="52">
        <f>(FK30+FN30+FQ30+FT30+FW30+FZ30)/6</f>
        <v>5.1282051282051277</v>
      </c>
      <c r="N49" s="178">
        <f>(CQ29+CT29+CW29+CZ29+DC29+DF29+DI29+DL29+DO29+DR29+DU29+DX29+EA29+ED29+EG29+EJ29+EM29+EP29+ES29+EV29+EY29+FB29+FE29+FH29+FK29+FN29+FQ29+FT29+FW29+FZ29)/30</f>
        <v>1.0333333333333334</v>
      </c>
      <c r="O49" s="178">
        <f>(CQ30+CT30+CW30+CZ30+DC30+DF30+DI30+DL30+DO30+DR30+DU30+DX30+EA30+ED30+EG30+EJ30+EM30+EP30+ES30+EV30+EY30+FB30+FE30+FH30+FK30+FN30+FQ30+FT30+FW30+FZ30)/30</f>
        <v>7.948717948717948</v>
      </c>
      <c r="Q49" s="51" t="s">
        <v>755</v>
      </c>
      <c r="R49" s="51" t="s">
        <v>782</v>
      </c>
      <c r="S49" s="59">
        <v>32.051282051282051</v>
      </c>
    </row>
    <row r="50" spans="2:19" x14ac:dyDescent="0.3">
      <c r="B50" s="51"/>
      <c r="C50" s="51"/>
      <c r="D50" s="56">
        <f t="shared" ref="D50:M50" si="18">SUM(D47:D49)</f>
        <v>12.999999999999996</v>
      </c>
      <c r="E50" s="56">
        <f t="shared" si="18"/>
        <v>99.999999999999986</v>
      </c>
      <c r="F50" s="56">
        <f t="shared" si="18"/>
        <v>13</v>
      </c>
      <c r="G50" s="57">
        <f t="shared" si="18"/>
        <v>100</v>
      </c>
      <c r="H50" s="56">
        <f t="shared" si="18"/>
        <v>13</v>
      </c>
      <c r="I50" s="56">
        <f t="shared" si="18"/>
        <v>100</v>
      </c>
      <c r="J50" s="56">
        <f t="shared" si="18"/>
        <v>13</v>
      </c>
      <c r="K50" s="56">
        <f t="shared" si="18"/>
        <v>100</v>
      </c>
      <c r="L50" s="56">
        <f t="shared" si="18"/>
        <v>12.999999999999998</v>
      </c>
      <c r="M50" s="56">
        <f t="shared" si="18"/>
        <v>99.999999999999986</v>
      </c>
      <c r="N50" s="179">
        <f>(N47+N48+N49)/1</f>
        <v>12.999999999999998</v>
      </c>
      <c r="O50" s="179">
        <f>(O47+O48+O49)/1</f>
        <v>99.999999999999986</v>
      </c>
      <c r="Q50" s="51" t="s">
        <v>757</v>
      </c>
      <c r="R50" s="51" t="s">
        <v>782</v>
      </c>
      <c r="S50" s="59">
        <v>67.948717948717942</v>
      </c>
    </row>
    <row r="51" spans="2:19" x14ac:dyDescent="0.3">
      <c r="B51" s="51" t="s">
        <v>755</v>
      </c>
      <c r="C51" s="51" t="s">
        <v>782</v>
      </c>
      <c r="D51" s="43">
        <f>E51/100*13</f>
        <v>4.1666666666666661</v>
      </c>
      <c r="E51" s="52">
        <f>(GA30+GD30+GG30+GJ30+GM30+GP30)/6</f>
        <v>32.051282051282051</v>
      </c>
      <c r="F51" s="50"/>
      <c r="G51" s="50"/>
      <c r="H51" s="50"/>
      <c r="I51" s="50"/>
      <c r="J51" s="50"/>
      <c r="K51" s="50"/>
      <c r="L51" s="50"/>
      <c r="M51" s="50"/>
      <c r="Q51" s="51" t="s">
        <v>758</v>
      </c>
      <c r="R51" s="51" t="s">
        <v>782</v>
      </c>
      <c r="S51" s="59">
        <v>0</v>
      </c>
    </row>
    <row r="52" spans="2:19" x14ac:dyDescent="0.3">
      <c r="B52" s="51" t="s">
        <v>757</v>
      </c>
      <c r="C52" s="51" t="s">
        <v>782</v>
      </c>
      <c r="D52" s="77">
        <f t="shared" ref="D52:D53" si="19">E52/100*13</f>
        <v>8.8333333333333321</v>
      </c>
      <c r="E52" s="52">
        <f>(GB30+GE30+GH30+GK30+GN30+GQ30)/6</f>
        <v>67.948717948717942</v>
      </c>
      <c r="F52" s="50"/>
      <c r="G52" s="50"/>
      <c r="H52" s="50"/>
      <c r="I52" s="50"/>
      <c r="J52" s="50"/>
      <c r="K52" s="50"/>
      <c r="L52" s="50"/>
      <c r="M52" s="50"/>
    </row>
    <row r="53" spans="2:19" x14ac:dyDescent="0.3">
      <c r="B53" s="51" t="s">
        <v>758</v>
      </c>
      <c r="C53" s="51" t="s">
        <v>782</v>
      </c>
      <c r="D53" s="77">
        <f t="shared" si="19"/>
        <v>0</v>
      </c>
      <c r="E53" s="52">
        <f>(GC30+GF30+GI30+GL30+GO30+GR30)/6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9" x14ac:dyDescent="0.3">
      <c r="B54" s="51"/>
      <c r="C54" s="51"/>
      <c r="D54" s="56">
        <f>SUM(D51:D53)</f>
        <v>12.999999999999998</v>
      </c>
      <c r="E54" s="57">
        <f>SUM(E51:E53)</f>
        <v>100</v>
      </c>
      <c r="F54" s="50"/>
      <c r="G54" s="50"/>
      <c r="H54" s="50"/>
      <c r="I54" s="50"/>
      <c r="J54" s="50"/>
      <c r="K54" s="50"/>
      <c r="L54" s="50"/>
      <c r="M54" s="50"/>
    </row>
  </sheetData>
  <mergeCells count="163">
    <mergeCell ref="J37:K37"/>
    <mergeCell ref="GP2:GQ2"/>
    <mergeCell ref="L46:M46"/>
    <mergeCell ref="B32:E32"/>
    <mergeCell ref="D37:E37"/>
    <mergeCell ref="F37:G37"/>
    <mergeCell ref="H37:I37"/>
    <mergeCell ref="F46:G46"/>
    <mergeCell ref="D46:E46"/>
    <mergeCell ref="H46:I46"/>
    <mergeCell ref="J46:K4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29:B29"/>
    <mergeCell ref="A30:B3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4.4" x14ac:dyDescent="0.3"/>
  <cols>
    <col min="2" max="2" width="25.88671875" customWidth="1"/>
  </cols>
  <sheetData>
    <row r="1" spans="1:254" ht="15.6" x14ac:dyDescent="0.3">
      <c r="A1" s="6" t="s">
        <v>44</v>
      </c>
      <c r="B1" s="14" t="s">
        <v>1394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790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9" t="s">
        <v>1395</v>
      </c>
      <c r="IS2" s="129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89" t="s">
        <v>0</v>
      </c>
      <c r="B4" s="89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6" t="s">
        <v>869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4" t="s">
        <v>415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ht="15" customHeight="1" x14ac:dyDescent="0.3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38" t="s">
        <v>323</v>
      </c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 t="s">
        <v>414</v>
      </c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 t="s">
        <v>378</v>
      </c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39" t="s">
        <v>325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8" t="s">
        <v>331</v>
      </c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21" t="s">
        <v>43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48"/>
      <c r="HZ5" s="138" t="s">
        <v>327</v>
      </c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8"/>
      <c r="IS5" s="138"/>
      <c r="IT5" s="138"/>
    </row>
    <row r="6" spans="1:254" ht="4.2" hidden="1" customHeight="1" x14ac:dyDescent="0.3">
      <c r="A6" s="89"/>
      <c r="B6" s="8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  <c r="IR6" s="138"/>
      <c r="IS6" s="138"/>
      <c r="IT6" s="138"/>
    </row>
    <row r="7" spans="1:254" ht="16.2" hidden="1" customHeight="1" thickBot="1" x14ac:dyDescent="0.35">
      <c r="A7" s="89"/>
      <c r="B7" s="8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</row>
    <row r="8" spans="1:254" ht="17.399999999999999" hidden="1" customHeight="1" thickBot="1" x14ac:dyDescent="0.35">
      <c r="A8" s="89"/>
      <c r="B8" s="8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</row>
    <row r="9" spans="1:254" ht="18" hidden="1" customHeight="1" thickBot="1" x14ac:dyDescent="0.35">
      <c r="A9" s="89"/>
      <c r="B9" s="8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</row>
    <row r="10" spans="1:254" ht="30" hidden="1" customHeight="1" thickBot="1" x14ac:dyDescent="0.35">
      <c r="A10" s="89"/>
      <c r="B10" s="8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</row>
    <row r="11" spans="1:254" ht="15.6" x14ac:dyDescent="0.3">
      <c r="A11" s="89"/>
      <c r="B11" s="89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1242</v>
      </c>
      <c r="AE11" s="140"/>
      <c r="AF11" s="140"/>
      <c r="AG11" s="140" t="s">
        <v>164</v>
      </c>
      <c r="AH11" s="140"/>
      <c r="AI11" s="140"/>
      <c r="AJ11" s="138" t="s">
        <v>130</v>
      </c>
      <c r="AK11" s="138"/>
      <c r="AL11" s="138"/>
      <c r="AM11" s="138" t="s">
        <v>1251</v>
      </c>
      <c r="AN11" s="138"/>
      <c r="AO11" s="138"/>
      <c r="AP11" s="140" t="s">
        <v>131</v>
      </c>
      <c r="AQ11" s="140"/>
      <c r="AR11" s="140"/>
      <c r="AS11" s="140" t="s">
        <v>132</v>
      </c>
      <c r="AT11" s="140"/>
      <c r="AU11" s="140"/>
      <c r="AV11" s="138" t="s">
        <v>133</v>
      </c>
      <c r="AW11" s="138"/>
      <c r="AX11" s="138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1257</v>
      </c>
      <c r="BL11" s="140"/>
      <c r="BM11" s="140"/>
      <c r="BN11" s="138" t="s">
        <v>138</v>
      </c>
      <c r="BO11" s="138"/>
      <c r="BP11" s="138"/>
      <c r="BQ11" s="138" t="s">
        <v>139</v>
      </c>
      <c r="BR11" s="138"/>
      <c r="BS11" s="138"/>
      <c r="BT11" s="138" t="s">
        <v>140</v>
      </c>
      <c r="BU11" s="138"/>
      <c r="BV11" s="138"/>
      <c r="BW11" s="138" t="s">
        <v>141</v>
      </c>
      <c r="BX11" s="138"/>
      <c r="BY11" s="138"/>
      <c r="BZ11" s="138" t="s">
        <v>142</v>
      </c>
      <c r="CA11" s="138"/>
      <c r="CB11" s="138"/>
      <c r="CC11" s="138" t="s">
        <v>143</v>
      </c>
      <c r="CD11" s="138"/>
      <c r="CE11" s="138"/>
      <c r="CF11" s="138" t="s">
        <v>144</v>
      </c>
      <c r="CG11" s="138"/>
      <c r="CH11" s="138"/>
      <c r="CI11" s="138" t="s">
        <v>145</v>
      </c>
      <c r="CJ11" s="138"/>
      <c r="CK11" s="138"/>
      <c r="CL11" s="138" t="s">
        <v>146</v>
      </c>
      <c r="CM11" s="138"/>
      <c r="CN11" s="138"/>
      <c r="CO11" s="138" t="s">
        <v>165</v>
      </c>
      <c r="CP11" s="138"/>
      <c r="CQ11" s="138"/>
      <c r="CR11" s="138" t="s">
        <v>147</v>
      </c>
      <c r="CS11" s="138"/>
      <c r="CT11" s="138"/>
      <c r="CU11" s="138" t="s">
        <v>148</v>
      </c>
      <c r="CV11" s="138"/>
      <c r="CW11" s="138"/>
      <c r="CX11" s="138" t="s">
        <v>149</v>
      </c>
      <c r="CY11" s="138"/>
      <c r="CZ11" s="138"/>
      <c r="DA11" s="138" t="s">
        <v>150</v>
      </c>
      <c r="DB11" s="138"/>
      <c r="DC11" s="138"/>
      <c r="DD11" s="138" t="s">
        <v>416</v>
      </c>
      <c r="DE11" s="138"/>
      <c r="DF11" s="138"/>
      <c r="DG11" s="138" t="s">
        <v>417</v>
      </c>
      <c r="DH11" s="138"/>
      <c r="DI11" s="138"/>
      <c r="DJ11" s="138" t="s">
        <v>418</v>
      </c>
      <c r="DK11" s="138"/>
      <c r="DL11" s="138"/>
      <c r="DM11" s="138" t="s">
        <v>419</v>
      </c>
      <c r="DN11" s="138"/>
      <c r="DO11" s="138"/>
      <c r="DP11" s="138" t="s">
        <v>420</v>
      </c>
      <c r="DQ11" s="138"/>
      <c r="DR11" s="138"/>
      <c r="DS11" s="138" t="s">
        <v>421</v>
      </c>
      <c r="DT11" s="138"/>
      <c r="DU11" s="138"/>
      <c r="DV11" s="138" t="s">
        <v>422</v>
      </c>
      <c r="DW11" s="138"/>
      <c r="DX11" s="138"/>
      <c r="DY11" s="138" t="s">
        <v>151</v>
      </c>
      <c r="DZ11" s="138"/>
      <c r="EA11" s="138"/>
      <c r="EB11" s="138" t="s">
        <v>152</v>
      </c>
      <c r="EC11" s="138"/>
      <c r="ED11" s="138"/>
      <c r="EE11" s="138" t="s">
        <v>153</v>
      </c>
      <c r="EF11" s="138"/>
      <c r="EG11" s="138"/>
      <c r="EH11" s="138" t="s">
        <v>166</v>
      </c>
      <c r="EI11" s="138"/>
      <c r="EJ11" s="138"/>
      <c r="EK11" s="138" t="s">
        <v>154</v>
      </c>
      <c r="EL11" s="138"/>
      <c r="EM11" s="138"/>
      <c r="EN11" s="138" t="s">
        <v>155</v>
      </c>
      <c r="EO11" s="138"/>
      <c r="EP11" s="138"/>
      <c r="EQ11" s="138" t="s">
        <v>156</v>
      </c>
      <c r="ER11" s="138"/>
      <c r="ES11" s="138"/>
      <c r="ET11" s="138" t="s">
        <v>157</v>
      </c>
      <c r="EU11" s="138"/>
      <c r="EV11" s="138"/>
      <c r="EW11" s="138" t="s">
        <v>158</v>
      </c>
      <c r="EX11" s="138"/>
      <c r="EY11" s="138"/>
      <c r="EZ11" s="138" t="s">
        <v>159</v>
      </c>
      <c r="FA11" s="138"/>
      <c r="FB11" s="138"/>
      <c r="FC11" s="138" t="s">
        <v>160</v>
      </c>
      <c r="FD11" s="138"/>
      <c r="FE11" s="138"/>
      <c r="FF11" s="138" t="s">
        <v>161</v>
      </c>
      <c r="FG11" s="138"/>
      <c r="FH11" s="138"/>
      <c r="FI11" s="138" t="s">
        <v>162</v>
      </c>
      <c r="FJ11" s="138"/>
      <c r="FK11" s="138"/>
      <c r="FL11" s="138" t="s">
        <v>167</v>
      </c>
      <c r="FM11" s="138"/>
      <c r="FN11" s="138"/>
      <c r="FO11" s="138" t="s">
        <v>168</v>
      </c>
      <c r="FP11" s="138"/>
      <c r="FQ11" s="138"/>
      <c r="FR11" s="138" t="s">
        <v>423</v>
      </c>
      <c r="FS11" s="138"/>
      <c r="FT11" s="138"/>
      <c r="FU11" s="138" t="s">
        <v>424</v>
      </c>
      <c r="FV11" s="138"/>
      <c r="FW11" s="138"/>
      <c r="FX11" s="138" t="s">
        <v>425</v>
      </c>
      <c r="FY11" s="138"/>
      <c r="FZ11" s="138"/>
      <c r="GA11" s="138" t="s">
        <v>426</v>
      </c>
      <c r="GB11" s="138"/>
      <c r="GC11" s="138"/>
      <c r="GD11" s="138" t="s">
        <v>427</v>
      </c>
      <c r="GE11" s="138"/>
      <c r="GF11" s="138"/>
      <c r="GG11" s="138" t="s">
        <v>428</v>
      </c>
      <c r="GH11" s="138"/>
      <c r="GI11" s="138"/>
      <c r="GJ11" s="138" t="s">
        <v>1335</v>
      </c>
      <c r="GK11" s="138"/>
      <c r="GL11" s="138"/>
      <c r="GM11" s="138" t="s">
        <v>1336</v>
      </c>
      <c r="GN11" s="138"/>
      <c r="GO11" s="138"/>
      <c r="GP11" s="138" t="s">
        <v>1338</v>
      </c>
      <c r="GQ11" s="138"/>
      <c r="GR11" s="138"/>
      <c r="GS11" s="138" t="s">
        <v>1342</v>
      </c>
      <c r="GT11" s="138"/>
      <c r="GU11" s="138"/>
      <c r="GV11" s="138" t="s">
        <v>1348</v>
      </c>
      <c r="GW11" s="138"/>
      <c r="GX11" s="138"/>
      <c r="GY11" s="138" t="s">
        <v>1349</v>
      </c>
      <c r="GZ11" s="138"/>
      <c r="HA11" s="138"/>
      <c r="HB11" s="138" t="s">
        <v>1353</v>
      </c>
      <c r="HC11" s="138"/>
      <c r="HD11" s="138"/>
      <c r="HE11" s="138" t="s">
        <v>1354</v>
      </c>
      <c r="HF11" s="138"/>
      <c r="HG11" s="138"/>
      <c r="HH11" s="138" t="s">
        <v>1356</v>
      </c>
      <c r="HI11" s="138"/>
      <c r="HJ11" s="138"/>
      <c r="HK11" s="138" t="s">
        <v>1360</v>
      </c>
      <c r="HL11" s="138"/>
      <c r="HM11" s="138"/>
      <c r="HN11" s="138" t="s">
        <v>1362</v>
      </c>
      <c r="HO11" s="138"/>
      <c r="HP11" s="138"/>
      <c r="HQ11" s="138" t="s">
        <v>1365</v>
      </c>
      <c r="HR11" s="138"/>
      <c r="HS11" s="138"/>
      <c r="HT11" s="138" t="s">
        <v>1370</v>
      </c>
      <c r="HU11" s="138"/>
      <c r="HV11" s="138"/>
      <c r="HW11" s="138" t="s">
        <v>1371</v>
      </c>
      <c r="HX11" s="138"/>
      <c r="HY11" s="138"/>
      <c r="HZ11" s="138" t="s">
        <v>429</v>
      </c>
      <c r="IA11" s="138"/>
      <c r="IB11" s="138"/>
      <c r="IC11" s="138" t="s">
        <v>430</v>
      </c>
      <c r="ID11" s="138"/>
      <c r="IE11" s="138"/>
      <c r="IF11" s="138" t="s">
        <v>431</v>
      </c>
      <c r="IG11" s="138"/>
      <c r="IH11" s="138"/>
      <c r="II11" s="138" t="s">
        <v>432</v>
      </c>
      <c r="IJ11" s="138"/>
      <c r="IK11" s="138"/>
      <c r="IL11" s="138" t="s">
        <v>433</v>
      </c>
      <c r="IM11" s="138"/>
      <c r="IN11" s="138"/>
      <c r="IO11" s="138" t="s">
        <v>434</v>
      </c>
      <c r="IP11" s="138"/>
      <c r="IQ11" s="138"/>
      <c r="IR11" s="138" t="s">
        <v>435</v>
      </c>
      <c r="IS11" s="138"/>
      <c r="IT11" s="138"/>
    </row>
    <row r="12" spans="1:254" ht="91.5" customHeight="1" x14ac:dyDescent="0.3">
      <c r="A12" s="89"/>
      <c r="B12" s="89"/>
      <c r="C12" s="88" t="s">
        <v>1227</v>
      </c>
      <c r="D12" s="88"/>
      <c r="E12" s="88"/>
      <c r="F12" s="86" t="s">
        <v>1230</v>
      </c>
      <c r="G12" s="86"/>
      <c r="H12" s="86"/>
      <c r="I12" s="86" t="s">
        <v>1231</v>
      </c>
      <c r="J12" s="86"/>
      <c r="K12" s="86"/>
      <c r="L12" s="86" t="s">
        <v>1235</v>
      </c>
      <c r="M12" s="86"/>
      <c r="N12" s="86"/>
      <c r="O12" s="86" t="s">
        <v>1236</v>
      </c>
      <c r="P12" s="86"/>
      <c r="Q12" s="86"/>
      <c r="R12" s="86" t="s">
        <v>1237</v>
      </c>
      <c r="S12" s="86"/>
      <c r="T12" s="86"/>
      <c r="U12" s="86" t="s">
        <v>614</v>
      </c>
      <c r="V12" s="86"/>
      <c r="W12" s="86"/>
      <c r="X12" s="86" t="s">
        <v>1388</v>
      </c>
      <c r="Y12" s="86"/>
      <c r="Z12" s="86"/>
      <c r="AA12" s="88" t="s">
        <v>617</v>
      </c>
      <c r="AB12" s="88"/>
      <c r="AC12" s="88"/>
      <c r="AD12" s="88" t="s">
        <v>1243</v>
      </c>
      <c r="AE12" s="88"/>
      <c r="AF12" s="88"/>
      <c r="AG12" s="86" t="s">
        <v>1244</v>
      </c>
      <c r="AH12" s="86"/>
      <c r="AI12" s="86"/>
      <c r="AJ12" s="86" t="s">
        <v>1248</v>
      </c>
      <c r="AK12" s="86"/>
      <c r="AL12" s="86"/>
      <c r="AM12" s="88" t="s">
        <v>1250</v>
      </c>
      <c r="AN12" s="88"/>
      <c r="AO12" s="88"/>
      <c r="AP12" s="86" t="s">
        <v>624</v>
      </c>
      <c r="AQ12" s="86"/>
      <c r="AR12" s="86"/>
      <c r="AS12" s="88" t="s">
        <v>1252</v>
      </c>
      <c r="AT12" s="88"/>
      <c r="AU12" s="88"/>
      <c r="AV12" s="86" t="s">
        <v>1253</v>
      </c>
      <c r="AW12" s="86"/>
      <c r="AX12" s="86"/>
      <c r="AY12" s="86" t="s">
        <v>630</v>
      </c>
      <c r="AZ12" s="86"/>
      <c r="BA12" s="86"/>
      <c r="BB12" s="86" t="s">
        <v>1254</v>
      </c>
      <c r="BC12" s="86"/>
      <c r="BD12" s="86"/>
      <c r="BE12" s="86" t="s">
        <v>1255</v>
      </c>
      <c r="BF12" s="86"/>
      <c r="BG12" s="86"/>
      <c r="BH12" s="86" t="s">
        <v>1256</v>
      </c>
      <c r="BI12" s="86"/>
      <c r="BJ12" s="86"/>
      <c r="BK12" s="86" t="s">
        <v>1262</v>
      </c>
      <c r="BL12" s="86"/>
      <c r="BM12" s="86"/>
      <c r="BN12" s="86" t="s">
        <v>1258</v>
      </c>
      <c r="BO12" s="86"/>
      <c r="BP12" s="86"/>
      <c r="BQ12" s="86" t="s">
        <v>1259</v>
      </c>
      <c r="BR12" s="86"/>
      <c r="BS12" s="86"/>
      <c r="BT12" s="86" t="s">
        <v>645</v>
      </c>
      <c r="BU12" s="86"/>
      <c r="BV12" s="86"/>
      <c r="BW12" s="86" t="s">
        <v>1267</v>
      </c>
      <c r="BX12" s="86"/>
      <c r="BY12" s="86"/>
      <c r="BZ12" s="86" t="s">
        <v>648</v>
      </c>
      <c r="CA12" s="86"/>
      <c r="CB12" s="86"/>
      <c r="CC12" s="86" t="s">
        <v>651</v>
      </c>
      <c r="CD12" s="86"/>
      <c r="CE12" s="86"/>
      <c r="CF12" s="86" t="s">
        <v>1270</v>
      </c>
      <c r="CG12" s="86"/>
      <c r="CH12" s="86"/>
      <c r="CI12" s="86" t="s">
        <v>1274</v>
      </c>
      <c r="CJ12" s="86"/>
      <c r="CK12" s="86"/>
      <c r="CL12" s="86" t="s">
        <v>1275</v>
      </c>
      <c r="CM12" s="86"/>
      <c r="CN12" s="86"/>
      <c r="CO12" s="86" t="s">
        <v>1276</v>
      </c>
      <c r="CP12" s="86"/>
      <c r="CQ12" s="86"/>
      <c r="CR12" s="86" t="s">
        <v>1277</v>
      </c>
      <c r="CS12" s="86"/>
      <c r="CT12" s="86"/>
      <c r="CU12" s="86" t="s">
        <v>1278</v>
      </c>
      <c r="CV12" s="86"/>
      <c r="CW12" s="86"/>
      <c r="CX12" s="86" t="s">
        <v>1279</v>
      </c>
      <c r="CY12" s="86"/>
      <c r="CZ12" s="86"/>
      <c r="DA12" s="86" t="s">
        <v>661</v>
      </c>
      <c r="DB12" s="86"/>
      <c r="DC12" s="86"/>
      <c r="DD12" s="86" t="s">
        <v>1284</v>
      </c>
      <c r="DE12" s="86"/>
      <c r="DF12" s="86"/>
      <c r="DG12" s="86" t="s">
        <v>1285</v>
      </c>
      <c r="DH12" s="86"/>
      <c r="DI12" s="86"/>
      <c r="DJ12" s="86" t="s">
        <v>1289</v>
      </c>
      <c r="DK12" s="86"/>
      <c r="DL12" s="86"/>
      <c r="DM12" s="86" t="s">
        <v>674</v>
      </c>
      <c r="DN12" s="86"/>
      <c r="DO12" s="86"/>
      <c r="DP12" s="86" t="s">
        <v>677</v>
      </c>
      <c r="DQ12" s="86"/>
      <c r="DR12" s="86"/>
      <c r="DS12" s="86" t="s">
        <v>1291</v>
      </c>
      <c r="DT12" s="86"/>
      <c r="DU12" s="86"/>
      <c r="DV12" s="86" t="s">
        <v>651</v>
      </c>
      <c r="DW12" s="86"/>
      <c r="DX12" s="86"/>
      <c r="DY12" s="86" t="s">
        <v>1296</v>
      </c>
      <c r="DZ12" s="86"/>
      <c r="EA12" s="86"/>
      <c r="EB12" s="86" t="s">
        <v>1297</v>
      </c>
      <c r="EC12" s="86"/>
      <c r="ED12" s="86"/>
      <c r="EE12" s="86" t="s">
        <v>686</v>
      </c>
      <c r="EF12" s="86"/>
      <c r="EG12" s="86"/>
      <c r="EH12" s="86" t="s">
        <v>1300</v>
      </c>
      <c r="EI12" s="86"/>
      <c r="EJ12" s="86"/>
      <c r="EK12" s="86" t="s">
        <v>690</v>
      </c>
      <c r="EL12" s="86"/>
      <c r="EM12" s="86"/>
      <c r="EN12" s="86" t="s">
        <v>691</v>
      </c>
      <c r="EO12" s="86"/>
      <c r="EP12" s="86"/>
      <c r="EQ12" s="86" t="s">
        <v>1303</v>
      </c>
      <c r="ER12" s="86"/>
      <c r="ES12" s="86"/>
      <c r="ET12" s="86" t="s">
        <v>1304</v>
      </c>
      <c r="EU12" s="86"/>
      <c r="EV12" s="86"/>
      <c r="EW12" s="86" t="s">
        <v>1305</v>
      </c>
      <c r="EX12" s="86"/>
      <c r="EY12" s="86"/>
      <c r="EZ12" s="86" t="s">
        <v>1306</v>
      </c>
      <c r="FA12" s="86"/>
      <c r="FB12" s="86"/>
      <c r="FC12" s="86" t="s">
        <v>1308</v>
      </c>
      <c r="FD12" s="86"/>
      <c r="FE12" s="86"/>
      <c r="FF12" s="86" t="s">
        <v>1315</v>
      </c>
      <c r="FG12" s="86"/>
      <c r="FH12" s="86"/>
      <c r="FI12" s="86" t="s">
        <v>1312</v>
      </c>
      <c r="FJ12" s="86"/>
      <c r="FK12" s="86"/>
      <c r="FL12" s="86" t="s">
        <v>1313</v>
      </c>
      <c r="FM12" s="86"/>
      <c r="FN12" s="86"/>
      <c r="FO12" s="140" t="s">
        <v>709</v>
      </c>
      <c r="FP12" s="140"/>
      <c r="FQ12" s="140"/>
      <c r="FR12" s="86" t="s">
        <v>1320</v>
      </c>
      <c r="FS12" s="86"/>
      <c r="FT12" s="86"/>
      <c r="FU12" s="86" t="s">
        <v>1322</v>
      </c>
      <c r="FV12" s="86"/>
      <c r="FW12" s="86"/>
      <c r="FX12" s="86" t="s">
        <v>714</v>
      </c>
      <c r="FY12" s="86"/>
      <c r="FZ12" s="86"/>
      <c r="GA12" s="86" t="s">
        <v>1324</v>
      </c>
      <c r="GB12" s="86"/>
      <c r="GC12" s="86"/>
      <c r="GD12" s="86" t="s">
        <v>1326</v>
      </c>
      <c r="GE12" s="86"/>
      <c r="GF12" s="86"/>
      <c r="GG12" s="86" t="s">
        <v>1330</v>
      </c>
      <c r="GH12" s="86"/>
      <c r="GI12" s="86"/>
      <c r="GJ12" s="88" t="s">
        <v>1331</v>
      </c>
      <c r="GK12" s="88"/>
      <c r="GL12" s="88"/>
      <c r="GM12" s="86" t="s">
        <v>722</v>
      </c>
      <c r="GN12" s="86"/>
      <c r="GO12" s="86"/>
      <c r="GP12" s="86" t="s">
        <v>1337</v>
      </c>
      <c r="GQ12" s="86"/>
      <c r="GR12" s="86"/>
      <c r="GS12" s="86" t="s">
        <v>1343</v>
      </c>
      <c r="GT12" s="86"/>
      <c r="GU12" s="86"/>
      <c r="GV12" s="86" t="s">
        <v>1344</v>
      </c>
      <c r="GW12" s="86"/>
      <c r="GX12" s="86"/>
      <c r="GY12" s="86" t="s">
        <v>727</v>
      </c>
      <c r="GZ12" s="86"/>
      <c r="HA12" s="86"/>
      <c r="HB12" s="86" t="s">
        <v>728</v>
      </c>
      <c r="HC12" s="86"/>
      <c r="HD12" s="86"/>
      <c r="HE12" s="86" t="s">
        <v>731</v>
      </c>
      <c r="HF12" s="86"/>
      <c r="HG12" s="86"/>
      <c r="HH12" s="86" t="s">
        <v>1355</v>
      </c>
      <c r="HI12" s="86"/>
      <c r="HJ12" s="86"/>
      <c r="HK12" s="86" t="s">
        <v>1361</v>
      </c>
      <c r="HL12" s="86"/>
      <c r="HM12" s="86"/>
      <c r="HN12" s="86" t="s">
        <v>1363</v>
      </c>
      <c r="HO12" s="86"/>
      <c r="HP12" s="86"/>
      <c r="HQ12" s="86" t="s">
        <v>1366</v>
      </c>
      <c r="HR12" s="86"/>
      <c r="HS12" s="86"/>
      <c r="HT12" s="86" t="s">
        <v>740</v>
      </c>
      <c r="HU12" s="86"/>
      <c r="HV12" s="86"/>
      <c r="HW12" s="86" t="s">
        <v>602</v>
      </c>
      <c r="HX12" s="86"/>
      <c r="HY12" s="86"/>
      <c r="HZ12" s="86" t="s">
        <v>1372</v>
      </c>
      <c r="IA12" s="86"/>
      <c r="IB12" s="86"/>
      <c r="IC12" s="86" t="s">
        <v>1375</v>
      </c>
      <c r="ID12" s="86"/>
      <c r="IE12" s="86"/>
      <c r="IF12" s="86" t="s">
        <v>746</v>
      </c>
      <c r="IG12" s="86"/>
      <c r="IH12" s="86"/>
      <c r="II12" s="86" t="s">
        <v>1379</v>
      </c>
      <c r="IJ12" s="86"/>
      <c r="IK12" s="86"/>
      <c r="IL12" s="86" t="s">
        <v>1380</v>
      </c>
      <c r="IM12" s="86"/>
      <c r="IN12" s="86"/>
      <c r="IO12" s="86" t="s">
        <v>1384</v>
      </c>
      <c r="IP12" s="86"/>
      <c r="IQ12" s="86"/>
      <c r="IR12" s="86" t="s">
        <v>750</v>
      </c>
      <c r="IS12" s="86"/>
      <c r="IT12" s="86"/>
    </row>
    <row r="13" spans="1:254" ht="131.25" customHeight="1" x14ac:dyDescent="0.3">
      <c r="A13" s="89"/>
      <c r="B13" s="89"/>
      <c r="C13" s="30" t="s">
        <v>794</v>
      </c>
      <c r="D13" s="30" t="s">
        <v>1228</v>
      </c>
      <c r="E13" s="30" t="s">
        <v>1229</v>
      </c>
      <c r="F13" s="30" t="s">
        <v>607</v>
      </c>
      <c r="G13" s="30" t="s">
        <v>608</v>
      </c>
      <c r="H13" s="30" t="s">
        <v>609</v>
      </c>
      <c r="I13" s="30" t="s">
        <v>1232</v>
      </c>
      <c r="J13" s="30" t="s">
        <v>1233</v>
      </c>
      <c r="K13" s="30" t="s">
        <v>1234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1238</v>
      </c>
      <c r="X13" s="61" t="s">
        <v>216</v>
      </c>
      <c r="Y13" s="61" t="s">
        <v>616</v>
      </c>
      <c r="Z13" s="61" t="s">
        <v>476</v>
      </c>
      <c r="AA13" s="61" t="s">
        <v>1239</v>
      </c>
      <c r="AB13" s="61" t="s">
        <v>1240</v>
      </c>
      <c r="AC13" s="61" t="s">
        <v>1241</v>
      </c>
      <c r="AD13" s="61" t="s">
        <v>235</v>
      </c>
      <c r="AE13" s="61" t="s">
        <v>530</v>
      </c>
      <c r="AF13" s="61" t="s">
        <v>204</v>
      </c>
      <c r="AG13" s="61" t="s">
        <v>1245</v>
      </c>
      <c r="AH13" s="61" t="s">
        <v>1246</v>
      </c>
      <c r="AI13" s="61" t="s">
        <v>1247</v>
      </c>
      <c r="AJ13" s="61" t="s">
        <v>622</v>
      </c>
      <c r="AK13" s="61" t="s">
        <v>1249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1396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1263</v>
      </c>
      <c r="BL13" s="61" t="s">
        <v>1264</v>
      </c>
      <c r="BM13" s="61" t="s">
        <v>1265</v>
      </c>
      <c r="BN13" s="61" t="s">
        <v>642</v>
      </c>
      <c r="BO13" s="61" t="s">
        <v>643</v>
      </c>
      <c r="BP13" s="61" t="s">
        <v>644</v>
      </c>
      <c r="BQ13" s="30" t="s">
        <v>1259</v>
      </c>
      <c r="BR13" s="30" t="s">
        <v>1260</v>
      </c>
      <c r="BS13" s="30" t="s">
        <v>1261</v>
      </c>
      <c r="BT13" s="61" t="s">
        <v>646</v>
      </c>
      <c r="BU13" s="61" t="s">
        <v>1266</v>
      </c>
      <c r="BV13" s="61" t="s">
        <v>647</v>
      </c>
      <c r="BW13" s="61" t="s">
        <v>556</v>
      </c>
      <c r="BX13" s="61" t="s">
        <v>1268</v>
      </c>
      <c r="BY13" s="61" t="s">
        <v>558</v>
      </c>
      <c r="BZ13" s="61" t="s">
        <v>649</v>
      </c>
      <c r="CA13" s="61" t="s">
        <v>650</v>
      </c>
      <c r="CB13" s="61" t="s">
        <v>1269</v>
      </c>
      <c r="CC13" s="61" t="s">
        <v>651</v>
      </c>
      <c r="CD13" s="61" t="s">
        <v>652</v>
      </c>
      <c r="CE13" s="61" t="s">
        <v>653</v>
      </c>
      <c r="CF13" s="30" t="s">
        <v>1271</v>
      </c>
      <c r="CG13" s="30" t="s">
        <v>1272</v>
      </c>
      <c r="CH13" s="30" t="s">
        <v>1273</v>
      </c>
      <c r="CI13" s="61" t="s">
        <v>200</v>
      </c>
      <c r="CJ13" s="61" t="s">
        <v>654</v>
      </c>
      <c r="CK13" s="61" t="s">
        <v>655</v>
      </c>
      <c r="CL13" s="61" t="s">
        <v>1397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1280</v>
      </c>
      <c r="DA13" s="30" t="s">
        <v>1281</v>
      </c>
      <c r="DB13" s="30" t="s">
        <v>1282</v>
      </c>
      <c r="DC13" s="30" t="s">
        <v>1283</v>
      </c>
      <c r="DD13" s="61" t="s">
        <v>668</v>
      </c>
      <c r="DE13" s="61" t="s">
        <v>669</v>
      </c>
      <c r="DF13" s="61" t="s">
        <v>670</v>
      </c>
      <c r="DG13" s="61" t="s">
        <v>1286</v>
      </c>
      <c r="DH13" s="61" t="s">
        <v>1287</v>
      </c>
      <c r="DI13" s="61" t="s">
        <v>1288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1290</v>
      </c>
      <c r="DS13" s="61" t="s">
        <v>1292</v>
      </c>
      <c r="DT13" s="61" t="s">
        <v>1293</v>
      </c>
      <c r="DU13" s="61" t="s">
        <v>1294</v>
      </c>
      <c r="DV13" s="61" t="s">
        <v>651</v>
      </c>
      <c r="DW13" s="61" t="s">
        <v>1295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1398</v>
      </c>
      <c r="EF13" s="61" t="s">
        <v>1298</v>
      </c>
      <c r="EG13" s="61" t="s">
        <v>1299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1301</v>
      </c>
      <c r="EM13" s="61" t="s">
        <v>1302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1399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1307</v>
      </c>
      <c r="FC13" s="61" t="s">
        <v>1309</v>
      </c>
      <c r="FD13" s="61" t="s">
        <v>1310</v>
      </c>
      <c r="FE13" s="61" t="s">
        <v>1311</v>
      </c>
      <c r="FF13" s="30" t="s">
        <v>705</v>
      </c>
      <c r="FG13" s="63" t="s">
        <v>1316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1314</v>
      </c>
      <c r="FO13" s="61" t="s">
        <v>1317</v>
      </c>
      <c r="FP13" s="61" t="s">
        <v>1318</v>
      </c>
      <c r="FQ13" s="61" t="s">
        <v>1319</v>
      </c>
      <c r="FR13" s="61" t="s">
        <v>710</v>
      </c>
      <c r="FS13" s="61" t="s">
        <v>711</v>
      </c>
      <c r="FT13" s="61" t="s">
        <v>1321</v>
      </c>
      <c r="FU13" s="61" t="s">
        <v>712</v>
      </c>
      <c r="FV13" s="61" t="s">
        <v>713</v>
      </c>
      <c r="FW13" s="61" t="s">
        <v>1323</v>
      </c>
      <c r="FX13" s="61" t="s">
        <v>1393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1325</v>
      </c>
      <c r="GD13" s="30" t="s">
        <v>1327</v>
      </c>
      <c r="GE13" s="30" t="s">
        <v>1328</v>
      </c>
      <c r="GF13" s="30" t="s">
        <v>1329</v>
      </c>
      <c r="GG13" s="61" t="s">
        <v>719</v>
      </c>
      <c r="GH13" s="61" t="s">
        <v>720</v>
      </c>
      <c r="GI13" s="61" t="s">
        <v>721</v>
      </c>
      <c r="GJ13" s="61" t="s">
        <v>1332</v>
      </c>
      <c r="GK13" s="61" t="s">
        <v>1333</v>
      </c>
      <c r="GL13" s="61" t="s">
        <v>1334</v>
      </c>
      <c r="GM13" s="61" t="s">
        <v>722</v>
      </c>
      <c r="GN13" s="61" t="s">
        <v>723</v>
      </c>
      <c r="GO13" s="61" t="s">
        <v>724</v>
      </c>
      <c r="GP13" s="61" t="s">
        <v>1339</v>
      </c>
      <c r="GQ13" s="61" t="s">
        <v>1340</v>
      </c>
      <c r="GR13" s="61" t="s">
        <v>1341</v>
      </c>
      <c r="GS13" s="61" t="s">
        <v>1400</v>
      </c>
      <c r="GT13" s="61" t="s">
        <v>725</v>
      </c>
      <c r="GU13" s="61" t="s">
        <v>726</v>
      </c>
      <c r="GV13" s="63" t="s">
        <v>1345</v>
      </c>
      <c r="GW13" s="63" t="s">
        <v>1346</v>
      </c>
      <c r="GX13" s="63" t="s">
        <v>1347</v>
      </c>
      <c r="GY13" s="61" t="s">
        <v>1350</v>
      </c>
      <c r="GZ13" s="61" t="s">
        <v>1351</v>
      </c>
      <c r="HA13" s="61" t="s">
        <v>1352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3" t="s">
        <v>1357</v>
      </c>
      <c r="HI13" s="63" t="s">
        <v>1358</v>
      </c>
      <c r="HJ13" s="63" t="s">
        <v>1359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1364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1367</v>
      </c>
      <c r="HU13" s="30" t="s">
        <v>1368</v>
      </c>
      <c r="HV13" s="30" t="s">
        <v>1369</v>
      </c>
      <c r="HW13" s="61" t="s">
        <v>602</v>
      </c>
      <c r="HX13" s="61" t="s">
        <v>744</v>
      </c>
      <c r="HY13" s="61" t="s">
        <v>745</v>
      </c>
      <c r="HZ13" s="61" t="s">
        <v>1372</v>
      </c>
      <c r="IA13" s="61" t="s">
        <v>1373</v>
      </c>
      <c r="IB13" s="61" t="s">
        <v>1374</v>
      </c>
      <c r="IC13" s="61" t="s">
        <v>1376</v>
      </c>
      <c r="ID13" s="61" t="s">
        <v>1377</v>
      </c>
      <c r="IE13" s="61" t="s">
        <v>1378</v>
      </c>
      <c r="IF13" s="61" t="s">
        <v>746</v>
      </c>
      <c r="IG13" s="61" t="s">
        <v>747</v>
      </c>
      <c r="IH13" s="61" t="s">
        <v>748</v>
      </c>
      <c r="II13" s="63" t="s">
        <v>239</v>
      </c>
      <c r="IJ13" s="63" t="s">
        <v>749</v>
      </c>
      <c r="IK13" s="63" t="s">
        <v>259</v>
      </c>
      <c r="IL13" s="61" t="s">
        <v>1381</v>
      </c>
      <c r="IM13" s="61" t="s">
        <v>1382</v>
      </c>
      <c r="IN13" s="61" t="s">
        <v>1383</v>
      </c>
      <c r="IO13" s="61" t="s">
        <v>1385</v>
      </c>
      <c r="IP13" s="61" t="s">
        <v>1386</v>
      </c>
      <c r="IQ13" s="61" t="s">
        <v>1387</v>
      </c>
      <c r="IR13" s="61" t="s">
        <v>751</v>
      </c>
      <c r="IS13" s="61" t="s">
        <v>752</v>
      </c>
      <c r="IT13" s="61" t="s">
        <v>753</v>
      </c>
    </row>
    <row r="14" spans="1:254" ht="15.6" x14ac:dyDescent="0.3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3">
      <c r="A39" s="82" t="s">
        <v>171</v>
      </c>
      <c r="B39" s="83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" customHeight="1" x14ac:dyDescent="0.3">
      <c r="A40" s="84" t="s">
        <v>783</v>
      </c>
      <c r="B40" s="85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2">
        <f t="shared" si="6"/>
        <v>0</v>
      </c>
      <c r="CJ40" s="62">
        <f t="shared" si="6"/>
        <v>0</v>
      </c>
      <c r="CK40" s="62">
        <f t="shared" si="6"/>
        <v>0</v>
      </c>
      <c r="CL40" s="62">
        <f t="shared" si="6"/>
        <v>0</v>
      </c>
      <c r="CM40" s="62">
        <f t="shared" si="6"/>
        <v>0</v>
      </c>
      <c r="CN40" s="62">
        <f t="shared" si="6"/>
        <v>0</v>
      </c>
      <c r="CO40" s="62">
        <f t="shared" si="6"/>
        <v>0</v>
      </c>
      <c r="CP40" s="62">
        <f t="shared" si="6"/>
        <v>0</v>
      </c>
      <c r="CQ40" s="62">
        <f t="shared" si="6"/>
        <v>0</v>
      </c>
      <c r="CR40" s="62">
        <f t="shared" si="6"/>
        <v>0</v>
      </c>
      <c r="CS40" s="62">
        <f t="shared" si="6"/>
        <v>0</v>
      </c>
      <c r="CT40" s="62">
        <f t="shared" si="6"/>
        <v>0</v>
      </c>
      <c r="CU40" s="62">
        <f t="shared" si="6"/>
        <v>0</v>
      </c>
      <c r="CV40" s="62">
        <f t="shared" si="6"/>
        <v>0</v>
      </c>
      <c r="CW40" s="62">
        <f t="shared" si="6"/>
        <v>0</v>
      </c>
      <c r="CX40" s="62">
        <f t="shared" si="6"/>
        <v>0</v>
      </c>
      <c r="CY40" s="62">
        <f t="shared" si="6"/>
        <v>0</v>
      </c>
      <c r="CZ40" s="62">
        <f t="shared" si="6"/>
        <v>0</v>
      </c>
      <c r="DA40" s="62">
        <f t="shared" si="6"/>
        <v>0</v>
      </c>
      <c r="DB40" s="62">
        <f t="shared" si="6"/>
        <v>0</v>
      </c>
      <c r="DC40" s="62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3">
      <c r="B42" s="143" t="s">
        <v>1391</v>
      </c>
      <c r="C42" s="143"/>
      <c r="D42" s="143"/>
      <c r="E42" s="143"/>
      <c r="F42" s="50"/>
      <c r="G42" s="50"/>
      <c r="H42" s="50"/>
      <c r="I42" s="50"/>
      <c r="J42" s="50"/>
      <c r="K42" s="50"/>
    </row>
    <row r="43" spans="1:254" x14ac:dyDescent="0.3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3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3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3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3">
      <c r="B47" s="51"/>
      <c r="C47" s="51"/>
      <c r="D47" s="175" t="s">
        <v>322</v>
      </c>
      <c r="E47" s="175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3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3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3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3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3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3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3">
      <c r="B56" s="51"/>
      <c r="C56" s="51"/>
      <c r="D56" s="175" t="s">
        <v>330</v>
      </c>
      <c r="E56" s="175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4" t="s">
        <v>43</v>
      </c>
      <c r="M56" s="144"/>
    </row>
    <row r="57" spans="2:13" x14ac:dyDescent="0.3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3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3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3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3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3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2024-01-12T10:32:44Z</dcterms:modified>
</cp:coreProperties>
</file>