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ттестация   РАДУГА\2023-2024\"/>
    </mc:Choice>
  </mc:AlternateContent>
  <xr:revisionPtr revIDLastSave="0" documentId="13_ncr:1_{A9968468-6B0A-4C49-929F-8F997A94DE72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РАДУГА" sheetId="3" r:id="rId3"/>
    <sheet name="Старшая группа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8" i="2" l="1"/>
  <c r="AA18" i="2"/>
  <c r="AA19" i="2" s="1"/>
  <c r="DR18" i="2" l="1"/>
  <c r="DR19" i="2" s="1"/>
  <c r="DQ18" i="2"/>
  <c r="DQ19" i="2" s="1"/>
  <c r="DP18" i="2"/>
  <c r="DP19" i="2" s="1"/>
  <c r="DO18" i="2"/>
  <c r="DO19" i="2" s="1"/>
  <c r="DN18" i="2"/>
  <c r="DN19" i="2" s="1"/>
  <c r="DM18" i="2"/>
  <c r="DM19" i="2" s="1"/>
  <c r="DL18" i="2"/>
  <c r="DL19" i="2" s="1"/>
  <c r="DK18" i="2"/>
  <c r="DK19" i="2" s="1"/>
  <c r="DJ18" i="2"/>
  <c r="DJ19" i="2" s="1"/>
  <c r="DI18" i="2"/>
  <c r="DI19" i="2" s="1"/>
  <c r="DH18" i="2"/>
  <c r="DH19" i="2" s="1"/>
  <c r="DG18" i="2"/>
  <c r="DG19" i="2" s="1"/>
  <c r="DF18" i="2"/>
  <c r="DF19" i="2" s="1"/>
  <c r="DE18" i="2"/>
  <c r="DE19" i="2" s="1"/>
  <c r="DD18" i="2"/>
  <c r="DD19" i="2" s="1"/>
  <c r="DC18" i="2"/>
  <c r="DC19" i="2" s="1"/>
  <c r="DB18" i="2"/>
  <c r="DB19" i="2" s="1"/>
  <c r="DA18" i="2"/>
  <c r="DA19" i="2" s="1"/>
  <c r="CZ18" i="2"/>
  <c r="CZ19" i="2" s="1"/>
  <c r="CY18" i="2"/>
  <c r="CY19" i="2" s="1"/>
  <c r="CX18" i="2"/>
  <c r="CX19" i="2" s="1"/>
  <c r="CW18" i="2"/>
  <c r="CW19" i="2" s="1"/>
  <c r="CV18" i="2"/>
  <c r="CV19" i="2" s="1"/>
  <c r="CU18" i="2"/>
  <c r="CU19" i="2" s="1"/>
  <c r="CT18" i="2"/>
  <c r="CT19" i="2" s="1"/>
  <c r="CS18" i="2"/>
  <c r="CS19" i="2" s="1"/>
  <c r="CR18" i="2"/>
  <c r="CR19" i="2" s="1"/>
  <c r="CQ18" i="2"/>
  <c r="CQ19" i="2" s="1"/>
  <c r="CP18" i="2"/>
  <c r="CP19" i="2" s="1"/>
  <c r="CO18" i="2"/>
  <c r="CO19" i="2" s="1"/>
  <c r="CN18" i="2"/>
  <c r="CN19" i="2" s="1"/>
  <c r="CM18" i="2"/>
  <c r="CM19" i="2" s="1"/>
  <c r="CL18" i="2"/>
  <c r="CL19" i="2" s="1"/>
  <c r="CK18" i="2"/>
  <c r="CK19" i="2" s="1"/>
  <c r="CJ18" i="2"/>
  <c r="CJ19" i="2" s="1"/>
  <c r="CI18" i="2"/>
  <c r="CI19" i="2" s="1"/>
  <c r="CH18" i="2"/>
  <c r="CH19" i="2" s="1"/>
  <c r="CG18" i="2"/>
  <c r="CG19" i="2" s="1"/>
  <c r="CF18" i="2"/>
  <c r="CF19" i="2" s="1"/>
  <c r="CE18" i="2"/>
  <c r="CE19" i="2" s="1"/>
  <c r="CD18" i="2"/>
  <c r="CD19" i="2" s="1"/>
  <c r="CC18" i="2"/>
  <c r="CC19" i="2" s="1"/>
  <c r="CB18" i="2"/>
  <c r="CB19" i="2" s="1"/>
  <c r="CA18" i="2"/>
  <c r="CA19" i="2" s="1"/>
  <c r="BZ18" i="2"/>
  <c r="BZ19" i="2" s="1"/>
  <c r="BY18" i="2"/>
  <c r="BY19" i="2" s="1"/>
  <c r="BX18" i="2"/>
  <c r="BX19" i="2" s="1"/>
  <c r="BW18" i="2"/>
  <c r="BW19" i="2" s="1"/>
  <c r="BV18" i="2"/>
  <c r="BV19" i="2" s="1"/>
  <c r="BU18" i="2"/>
  <c r="BU19" i="2" s="1"/>
  <c r="BT18" i="2"/>
  <c r="BT19" i="2" s="1"/>
  <c r="BS18" i="2"/>
  <c r="BS19" i="2" s="1"/>
  <c r="BR18" i="2"/>
  <c r="BR19" i="2" s="1"/>
  <c r="BQ18" i="2"/>
  <c r="BQ19" i="2" s="1"/>
  <c r="BP18" i="2"/>
  <c r="BP19" i="2" s="1"/>
  <c r="BO18" i="2"/>
  <c r="BO19" i="2" s="1"/>
  <c r="BN18" i="2"/>
  <c r="BN19" i="2" s="1"/>
  <c r="BM18" i="2"/>
  <c r="BM19" i="2" s="1"/>
  <c r="BL18" i="2"/>
  <c r="BL19" i="2" s="1"/>
  <c r="BK18" i="2"/>
  <c r="BK19" i="2" s="1"/>
  <c r="BJ18" i="2"/>
  <c r="BJ19" i="2" s="1"/>
  <c r="BI18" i="2"/>
  <c r="BI19" i="2" s="1"/>
  <c r="BH18" i="2"/>
  <c r="BH19" i="2" s="1"/>
  <c r="BG18" i="2"/>
  <c r="BG19" i="2" s="1"/>
  <c r="BF18" i="2"/>
  <c r="BF19" i="2" s="1"/>
  <c r="BE18" i="2"/>
  <c r="BE19" i="2" s="1"/>
  <c r="BD18" i="2"/>
  <c r="BD19" i="2" s="1"/>
  <c r="BC18" i="2"/>
  <c r="BC19" i="2" s="1"/>
  <c r="BB18" i="2"/>
  <c r="BB19" i="2" s="1"/>
  <c r="BA18" i="2"/>
  <c r="BA19" i="2" s="1"/>
  <c r="AZ18" i="2"/>
  <c r="AZ19" i="2" s="1"/>
  <c r="AY18" i="2"/>
  <c r="AY19" i="2" s="1"/>
  <c r="AX18" i="2"/>
  <c r="AX19" i="2" s="1"/>
  <c r="AW18" i="2"/>
  <c r="AW19" i="2" s="1"/>
  <c r="AV18" i="2"/>
  <c r="AV19" i="2" s="1"/>
  <c r="AU18" i="2"/>
  <c r="AU19" i="2" s="1"/>
  <c r="AT18" i="2"/>
  <c r="AT19" i="2" s="1"/>
  <c r="AS18" i="2"/>
  <c r="AS19" i="2" s="1"/>
  <c r="AR18" i="2"/>
  <c r="AR19" i="2" s="1"/>
  <c r="AQ18" i="2"/>
  <c r="AQ19" i="2" s="1"/>
  <c r="AP18" i="2"/>
  <c r="AP19" i="2" s="1"/>
  <c r="AO18" i="2"/>
  <c r="AO19" i="2" s="1"/>
  <c r="AN18" i="2"/>
  <c r="AN19" i="2" s="1"/>
  <c r="AM18" i="2"/>
  <c r="AM19" i="2" s="1"/>
  <c r="AL18" i="2"/>
  <c r="AL19" i="2" s="1"/>
  <c r="AK18" i="2"/>
  <c r="AK19" i="2" s="1"/>
  <c r="AJ18" i="2"/>
  <c r="AJ19" i="2" s="1"/>
  <c r="AI18" i="2"/>
  <c r="AI19" i="2" s="1"/>
  <c r="AH18" i="2"/>
  <c r="AH19" i="2" s="1"/>
  <c r="AG18" i="2"/>
  <c r="AG19" i="2" s="1"/>
  <c r="AF18" i="2"/>
  <c r="AF19" i="2" s="1"/>
  <c r="AE18" i="2"/>
  <c r="AE19" i="2" s="1"/>
  <c r="AD18" i="2"/>
  <c r="AD19" i="2" s="1"/>
  <c r="AC18" i="2"/>
  <c r="AC19" i="2" s="1"/>
  <c r="AB18" i="2"/>
  <c r="AB19" i="2" s="1"/>
  <c r="Z19" i="2"/>
  <c r="Y18" i="2"/>
  <c r="Y19" i="2" s="1"/>
  <c r="X18" i="2"/>
  <c r="X19" i="2" s="1"/>
  <c r="W18" i="2"/>
  <c r="W19" i="2" s="1"/>
  <c r="V18" i="2"/>
  <c r="V19" i="2" s="1"/>
  <c r="U18" i="2"/>
  <c r="U19" i="2" s="1"/>
  <c r="T18" i="2"/>
  <c r="T19" i="2" s="1"/>
  <c r="S18" i="2"/>
  <c r="S19" i="2" s="1"/>
  <c r="R18" i="2"/>
  <c r="R19" i="2" s="1"/>
  <c r="Q18" i="2"/>
  <c r="Q19" i="2" s="1"/>
  <c r="P18" i="2"/>
  <c r="P19" i="2" s="1"/>
  <c r="O18" i="2"/>
  <c r="O19" i="2" s="1"/>
  <c r="N18" i="2"/>
  <c r="N19" i="2" s="1"/>
  <c r="M18" i="2"/>
  <c r="M19" i="2" s="1"/>
  <c r="L18" i="2"/>
  <c r="L19" i="2" s="1"/>
  <c r="K18" i="2"/>
  <c r="K19" i="2" s="1"/>
  <c r="J18" i="2"/>
  <c r="J19" i="2" s="1"/>
  <c r="I18" i="2"/>
  <c r="I19" i="2" s="1"/>
  <c r="H18" i="2"/>
  <c r="H19" i="2" s="1"/>
  <c r="G18" i="2"/>
  <c r="G19" i="2" s="1"/>
  <c r="F18" i="2"/>
  <c r="F19" i="2" s="1"/>
  <c r="E18" i="2"/>
  <c r="E19" i="2" s="1"/>
  <c r="D18" i="2"/>
  <c r="D19" i="2" s="1"/>
  <c r="C18" i="2"/>
  <c r="C19" i="2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26" i="3"/>
  <c r="FK27" i="3" s="1"/>
  <c r="FJ26" i="3"/>
  <c r="FJ27" i="3" s="1"/>
  <c r="FI26" i="3"/>
  <c r="FI27" i="3" s="1"/>
  <c r="FH26" i="3"/>
  <c r="FH27" i="3" s="1"/>
  <c r="FG26" i="3"/>
  <c r="FG27" i="3" s="1"/>
  <c r="FF26" i="3"/>
  <c r="FF27" i="3" s="1"/>
  <c r="FE26" i="3"/>
  <c r="FE27" i="3" s="1"/>
  <c r="FD26" i="3"/>
  <c r="FD27" i="3" s="1"/>
  <c r="FC26" i="3"/>
  <c r="FC27" i="3" s="1"/>
  <c r="FB26" i="3"/>
  <c r="FB27" i="3" s="1"/>
  <c r="FA26" i="3"/>
  <c r="FA27" i="3" s="1"/>
  <c r="EZ26" i="3"/>
  <c r="EZ27" i="3" s="1"/>
  <c r="EY26" i="3"/>
  <c r="EY27" i="3" s="1"/>
  <c r="EX26" i="3"/>
  <c r="EW26" i="3"/>
  <c r="EW27" i="3" s="1"/>
  <c r="EV26" i="3"/>
  <c r="EV27" i="3" s="1"/>
  <c r="EU26" i="3"/>
  <c r="EU27" i="3" s="1"/>
  <c r="ET26" i="3"/>
  <c r="ET27" i="3" s="1"/>
  <c r="ES26" i="3"/>
  <c r="ES27" i="3" s="1"/>
  <c r="ER26" i="3"/>
  <c r="ER27" i="3" s="1"/>
  <c r="EQ26" i="3"/>
  <c r="EQ27" i="3" s="1"/>
  <c r="EP26" i="3"/>
  <c r="EP27" i="3" s="1"/>
  <c r="EO26" i="3"/>
  <c r="EO27" i="3" s="1"/>
  <c r="EN26" i="3"/>
  <c r="EN27" i="3" s="1"/>
  <c r="EM26" i="3"/>
  <c r="EM27" i="3" s="1"/>
  <c r="EL26" i="3"/>
  <c r="EL27" i="3" s="1"/>
  <c r="EK26" i="3"/>
  <c r="EK27" i="3" s="1"/>
  <c r="EJ26" i="3"/>
  <c r="EJ27" i="3" s="1"/>
  <c r="EI26" i="3"/>
  <c r="EI27" i="3" s="1"/>
  <c r="EH26" i="3"/>
  <c r="EH27" i="3" s="1"/>
  <c r="EG26" i="3"/>
  <c r="EG27" i="3" s="1"/>
  <c r="EF26" i="3"/>
  <c r="EF27" i="3" s="1"/>
  <c r="EE26" i="3"/>
  <c r="EE27" i="3" s="1"/>
  <c r="ED26" i="3"/>
  <c r="ED27" i="3" s="1"/>
  <c r="EC26" i="3"/>
  <c r="EC27" i="3" s="1"/>
  <c r="EB26" i="3"/>
  <c r="EB27" i="3" s="1"/>
  <c r="EA26" i="3"/>
  <c r="EA27" i="3" s="1"/>
  <c r="DZ26" i="3"/>
  <c r="DZ27" i="3" s="1"/>
  <c r="DY26" i="3"/>
  <c r="DY27" i="3" s="1"/>
  <c r="DX26" i="3"/>
  <c r="DX27" i="3" s="1"/>
  <c r="DW26" i="3"/>
  <c r="DW27" i="3" s="1"/>
  <c r="DV26" i="3"/>
  <c r="DV27" i="3" s="1"/>
  <c r="DU26" i="3"/>
  <c r="DU27" i="3" s="1"/>
  <c r="DT26" i="3"/>
  <c r="DT27" i="3" s="1"/>
  <c r="DS26" i="3"/>
  <c r="DS27" i="3" s="1"/>
  <c r="DR26" i="3"/>
  <c r="DR27" i="3" s="1"/>
  <c r="DQ26" i="3"/>
  <c r="DQ27" i="3" s="1"/>
  <c r="DP26" i="3"/>
  <c r="DP27" i="3" s="1"/>
  <c r="DO26" i="3"/>
  <c r="DO27" i="3" s="1"/>
  <c r="DN26" i="3"/>
  <c r="DN27" i="3" s="1"/>
  <c r="DM26" i="3"/>
  <c r="DM27" i="3" s="1"/>
  <c r="DL26" i="3"/>
  <c r="DL27" i="3" s="1"/>
  <c r="DK26" i="3"/>
  <c r="DK27" i="3" s="1"/>
  <c r="DJ26" i="3"/>
  <c r="DJ27" i="3" s="1"/>
  <c r="DI26" i="3"/>
  <c r="DI27" i="3" s="1"/>
  <c r="DH26" i="3"/>
  <c r="DH27" i="3" s="1"/>
  <c r="DG26" i="3"/>
  <c r="DG27" i="3" s="1"/>
  <c r="DF26" i="3"/>
  <c r="DF27" i="3" s="1"/>
  <c r="DE26" i="3"/>
  <c r="DE27" i="3" s="1"/>
  <c r="DD26" i="3"/>
  <c r="DD27" i="3" s="1"/>
  <c r="DC26" i="3"/>
  <c r="DC27" i="3" s="1"/>
  <c r="DB26" i="3"/>
  <c r="DB27" i="3" s="1"/>
  <c r="DA26" i="3"/>
  <c r="DA27" i="3" s="1"/>
  <c r="CZ26" i="3"/>
  <c r="CZ27" i="3" s="1"/>
  <c r="CY26" i="3"/>
  <c r="CY27" i="3" s="1"/>
  <c r="CX26" i="3"/>
  <c r="CX27" i="3" s="1"/>
  <c r="CW26" i="3"/>
  <c r="CW27" i="3" s="1"/>
  <c r="CV26" i="3"/>
  <c r="CV27" i="3" s="1"/>
  <c r="CU26" i="3"/>
  <c r="CU27" i="3" s="1"/>
  <c r="CT26" i="3"/>
  <c r="CT27" i="3" s="1"/>
  <c r="CS26" i="3"/>
  <c r="CS27" i="3" s="1"/>
  <c r="CR26" i="3"/>
  <c r="CR27" i="3" s="1"/>
  <c r="CQ26" i="3"/>
  <c r="CQ27" i="3" s="1"/>
  <c r="CP26" i="3"/>
  <c r="CP27" i="3" s="1"/>
  <c r="CO26" i="3"/>
  <c r="CO27" i="3" s="1"/>
  <c r="CN26" i="3"/>
  <c r="CN27" i="3" s="1"/>
  <c r="CM26" i="3"/>
  <c r="CM27" i="3" s="1"/>
  <c r="CL26" i="3"/>
  <c r="CL27" i="3" s="1"/>
  <c r="CK26" i="3"/>
  <c r="CK27" i="3" s="1"/>
  <c r="CJ26" i="3"/>
  <c r="CJ27" i="3" s="1"/>
  <c r="CI26" i="3"/>
  <c r="CI27" i="3" s="1"/>
  <c r="CH26" i="3"/>
  <c r="CH27" i="3" s="1"/>
  <c r="CG26" i="3"/>
  <c r="CG27" i="3" s="1"/>
  <c r="CF26" i="3"/>
  <c r="CF27" i="3" s="1"/>
  <c r="CE26" i="3"/>
  <c r="CE27" i="3" s="1"/>
  <c r="CD26" i="3"/>
  <c r="CD27" i="3" s="1"/>
  <c r="CC26" i="3"/>
  <c r="CC27" i="3" s="1"/>
  <c r="CB26" i="3"/>
  <c r="CB27" i="3" s="1"/>
  <c r="CA26" i="3"/>
  <c r="CA27" i="3" s="1"/>
  <c r="BZ26" i="3"/>
  <c r="BZ27" i="3" s="1"/>
  <c r="BY26" i="3"/>
  <c r="BY27" i="3" s="1"/>
  <c r="BX26" i="3"/>
  <c r="BX27" i="3" s="1"/>
  <c r="BW26" i="3"/>
  <c r="BW27" i="3" s="1"/>
  <c r="BV26" i="3"/>
  <c r="BV27" i="3" s="1"/>
  <c r="BU26" i="3"/>
  <c r="BU27" i="3" s="1"/>
  <c r="BT26" i="3"/>
  <c r="BT27" i="3" s="1"/>
  <c r="BS26" i="3"/>
  <c r="BS27" i="3" s="1"/>
  <c r="BR26" i="3"/>
  <c r="BR27" i="3" s="1"/>
  <c r="BQ26" i="3"/>
  <c r="BQ27" i="3" s="1"/>
  <c r="BP26" i="3"/>
  <c r="BP27" i="3" s="1"/>
  <c r="BO26" i="3"/>
  <c r="BO27" i="3" s="1"/>
  <c r="BN26" i="3"/>
  <c r="BN27" i="3" s="1"/>
  <c r="BM26" i="3"/>
  <c r="BM27" i="3" s="1"/>
  <c r="BL26" i="3"/>
  <c r="BL27" i="3" s="1"/>
  <c r="BK26" i="3"/>
  <c r="BK27" i="3" s="1"/>
  <c r="BJ26" i="3"/>
  <c r="BJ27" i="3" s="1"/>
  <c r="BI26" i="3"/>
  <c r="BI27" i="3" s="1"/>
  <c r="BH26" i="3"/>
  <c r="BH27" i="3" s="1"/>
  <c r="BG26" i="3"/>
  <c r="BG27" i="3" s="1"/>
  <c r="BF26" i="3"/>
  <c r="BF27" i="3" s="1"/>
  <c r="BE26" i="3"/>
  <c r="BE27" i="3" s="1"/>
  <c r="BD26" i="3"/>
  <c r="BD27" i="3" s="1"/>
  <c r="BC26" i="3"/>
  <c r="BC27" i="3" s="1"/>
  <c r="BB26" i="3"/>
  <c r="BB27" i="3" s="1"/>
  <c r="BA26" i="3"/>
  <c r="BA27" i="3" s="1"/>
  <c r="AZ26" i="3"/>
  <c r="AZ27" i="3" s="1"/>
  <c r="AY26" i="3"/>
  <c r="AY27" i="3" s="1"/>
  <c r="AX26" i="3"/>
  <c r="AX27" i="3" s="1"/>
  <c r="AW26" i="3"/>
  <c r="AW27" i="3" s="1"/>
  <c r="AV26" i="3"/>
  <c r="AV27" i="3" s="1"/>
  <c r="AU26" i="3"/>
  <c r="AU27" i="3" s="1"/>
  <c r="AT26" i="3"/>
  <c r="AT27" i="3" s="1"/>
  <c r="AS26" i="3"/>
  <c r="AS27" i="3" s="1"/>
  <c r="AR26" i="3"/>
  <c r="AR27" i="3" s="1"/>
  <c r="AQ26" i="3"/>
  <c r="AQ27" i="3" s="1"/>
  <c r="AP26" i="3"/>
  <c r="AP27" i="3" s="1"/>
  <c r="AO26" i="3"/>
  <c r="AO27" i="3" s="1"/>
  <c r="AN26" i="3"/>
  <c r="AN27" i="3" s="1"/>
  <c r="AM26" i="3"/>
  <c r="AM27" i="3" s="1"/>
  <c r="AL26" i="3"/>
  <c r="AL27" i="3" s="1"/>
  <c r="AK26" i="3"/>
  <c r="AK27" i="3" s="1"/>
  <c r="AJ26" i="3"/>
  <c r="AJ27" i="3" s="1"/>
  <c r="AI26" i="3"/>
  <c r="AI27" i="3" s="1"/>
  <c r="AH26" i="3"/>
  <c r="AH27" i="3" s="1"/>
  <c r="AG26" i="3"/>
  <c r="AG27" i="3" s="1"/>
  <c r="AF26" i="3"/>
  <c r="AF27" i="3" s="1"/>
  <c r="AE26" i="3"/>
  <c r="AE27" i="3" s="1"/>
  <c r="AD26" i="3"/>
  <c r="AD27" i="3" s="1"/>
  <c r="AC26" i="3"/>
  <c r="AC27" i="3" s="1"/>
  <c r="AB26" i="3"/>
  <c r="AB27" i="3" s="1"/>
  <c r="AA26" i="3"/>
  <c r="AA27" i="3" s="1"/>
  <c r="Z26" i="3"/>
  <c r="Z27" i="3" s="1"/>
  <c r="Y26" i="3"/>
  <c r="Y27" i="3" s="1"/>
  <c r="X26" i="3"/>
  <c r="X27" i="3" s="1"/>
  <c r="W26" i="3"/>
  <c r="W27" i="3" s="1"/>
  <c r="V26" i="3"/>
  <c r="V27" i="3" s="1"/>
  <c r="U26" i="3"/>
  <c r="U27" i="3" s="1"/>
  <c r="T26" i="3"/>
  <c r="T27" i="3" s="1"/>
  <c r="S26" i="3"/>
  <c r="S27" i="3" s="1"/>
  <c r="R26" i="3"/>
  <c r="R27" i="3" s="1"/>
  <c r="Q26" i="3"/>
  <c r="Q27" i="3" s="1"/>
  <c r="P26" i="3"/>
  <c r="P27" i="3" s="1"/>
  <c r="O26" i="3"/>
  <c r="O27" i="3" s="1"/>
  <c r="N26" i="3"/>
  <c r="N27" i="3" s="1"/>
  <c r="M26" i="3"/>
  <c r="M27" i="3" s="1"/>
  <c r="L26" i="3"/>
  <c r="L27" i="3" s="1"/>
  <c r="K26" i="3"/>
  <c r="K27" i="3" s="1"/>
  <c r="J26" i="3"/>
  <c r="J27" i="3" s="1"/>
  <c r="I26" i="3"/>
  <c r="I27" i="3" s="1"/>
  <c r="H26" i="3"/>
  <c r="H27" i="3" s="1"/>
  <c r="G26" i="3"/>
  <c r="G27" i="3" s="1"/>
  <c r="F26" i="3"/>
  <c r="F27" i="3" s="1"/>
  <c r="E26" i="3"/>
  <c r="E27" i="3" s="1"/>
  <c r="D26" i="3"/>
  <c r="D27" i="3" s="1"/>
  <c r="C26" i="3"/>
  <c r="C27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EX27" i="3" l="1"/>
  <c r="D47" i="3" s="1"/>
  <c r="E47" i="3" s="1"/>
  <c r="D42" i="3"/>
  <c r="E42" i="3" s="1"/>
  <c r="D23" i="2"/>
  <c r="E23" i="2" s="1"/>
  <c r="D22" i="2"/>
  <c r="E22" i="2" s="1"/>
  <c r="D27" i="2"/>
  <c r="E27" i="2" s="1"/>
  <c r="D31" i="2"/>
  <c r="E31" i="2" s="1"/>
  <c r="D35" i="2"/>
  <c r="E35" i="2" s="1"/>
  <c r="D32" i="2"/>
  <c r="E32" i="2" s="1"/>
  <c r="D45" i="1"/>
  <c r="E45" i="1" s="1"/>
  <c r="D44" i="1"/>
  <c r="E44" i="1" s="1"/>
  <c r="D48" i="1"/>
  <c r="E48" i="1" s="1"/>
  <c r="D49" i="1"/>
  <c r="E49" i="1" s="1"/>
  <c r="D52" i="1"/>
  <c r="E52" i="1" s="1"/>
  <c r="D54" i="1"/>
  <c r="E54" i="1" s="1"/>
  <c r="D57" i="1"/>
  <c r="E57" i="1" s="1"/>
  <c r="D60" i="1"/>
  <c r="E60" i="1" s="1"/>
  <c r="D30" i="3"/>
  <c r="E30" i="3" s="1"/>
  <c r="D35" i="3"/>
  <c r="E35" i="3" s="1"/>
  <c r="D34" i="3"/>
  <c r="D38" i="3"/>
  <c r="E38" i="3" s="1"/>
  <c r="D39" i="3"/>
  <c r="E39" i="3" s="1"/>
  <c r="D43" i="3"/>
  <c r="E43" i="3" s="1"/>
  <c r="D44" i="3"/>
  <c r="E44" i="3" s="1"/>
  <c r="D48" i="3"/>
  <c r="E48" i="3" s="1"/>
  <c r="D48" i="4"/>
  <c r="E48" i="4" s="1"/>
  <c r="D56" i="4"/>
  <c r="E56" i="4" s="1"/>
  <c r="D24" i="2"/>
  <c r="E24" i="2" s="1"/>
  <c r="D28" i="2"/>
  <c r="E28" i="2" s="1"/>
  <c r="D36" i="2"/>
  <c r="E36" i="2" s="1"/>
  <c r="D61" i="4"/>
  <c r="E61" i="4" s="1"/>
  <c r="D46" i="1"/>
  <c r="E46" i="1" s="1"/>
  <c r="D31" i="3"/>
  <c r="E31" i="3" s="1"/>
  <c r="D36" i="3"/>
  <c r="E36" i="3" s="1"/>
  <c r="D46" i="3"/>
  <c r="E46" i="3" s="1"/>
  <c r="D32" i="3"/>
  <c r="E32" i="3" s="1"/>
  <c r="D40" i="3"/>
  <c r="E40" i="3" s="1"/>
  <c r="D26" i="2"/>
  <c r="E26" i="2" s="1"/>
  <c r="D30" i="2"/>
  <c r="E30" i="2" s="1"/>
  <c r="D34" i="2"/>
  <c r="E34" i="2" s="1"/>
  <c r="D38" i="2"/>
  <c r="E38" i="2" s="1"/>
  <c r="D53" i="1"/>
  <c r="E53" i="1" s="1"/>
  <c r="E55" i="1" s="1"/>
  <c r="D58" i="1"/>
  <c r="E58" i="1" s="1"/>
  <c r="D43" i="4"/>
  <c r="D51" i="4"/>
  <c r="D57" i="4"/>
  <c r="E57" i="4" s="1"/>
  <c r="D59" i="4"/>
  <c r="E59" i="4" s="1"/>
  <c r="E62" i="4" s="1"/>
  <c r="D49" i="4"/>
  <c r="E49" i="4" s="1"/>
  <c r="D50" i="1"/>
  <c r="E50" i="1" s="1"/>
  <c r="D61" i="1"/>
  <c r="E61" i="1" s="1"/>
  <c r="D44" i="4"/>
  <c r="E44" i="4" s="1"/>
  <c r="D52" i="4"/>
  <c r="E52" i="4" s="1"/>
  <c r="D60" i="4"/>
  <c r="E60" i="4" s="1"/>
  <c r="E47" i="1"/>
  <c r="D56" i="1"/>
  <c r="D59" i="1" s="1"/>
  <c r="D62" i="1"/>
  <c r="E62" i="1" s="1"/>
  <c r="D45" i="4"/>
  <c r="E45" i="4" s="1"/>
  <c r="D47" i="4"/>
  <c r="D50" i="4" s="1"/>
  <c r="D53" i="4"/>
  <c r="E53" i="4" s="1"/>
  <c r="D55" i="4"/>
  <c r="D58" i="4" s="1"/>
  <c r="D39" i="2"/>
  <c r="E39" i="2" s="1"/>
  <c r="D40" i="2"/>
  <c r="E40" i="2" s="1"/>
  <c r="E43" i="4"/>
  <c r="E46" i="4" s="1"/>
  <c r="E47" i="4"/>
  <c r="E50" i="4" s="1"/>
  <c r="E51" i="4"/>
  <c r="E55" i="4"/>
  <c r="E58" i="4" s="1"/>
  <c r="D62" i="4"/>
  <c r="E56" i="1"/>
  <c r="E59" i="1" s="1"/>
  <c r="D47" i="1"/>
  <c r="D51" i="1"/>
  <c r="D55" i="1"/>
  <c r="E54" i="4" l="1"/>
  <c r="E45" i="3"/>
  <c r="E34" i="3"/>
  <c r="E37" i="3" s="1"/>
  <c r="E37" i="2"/>
  <c r="E29" i="2"/>
  <c r="E25" i="2"/>
  <c r="D41" i="3"/>
  <c r="E41" i="3"/>
  <c r="D49" i="3"/>
  <c r="E49" i="3"/>
  <c r="D45" i="3"/>
  <c r="D37" i="2"/>
  <c r="D25" i="2"/>
  <c r="E33" i="2"/>
  <c r="D29" i="2"/>
  <c r="D41" i="2"/>
  <c r="E51" i="1"/>
  <c r="D37" i="3"/>
  <c r="E33" i="3"/>
  <c r="D33" i="2"/>
  <c r="D33" i="3"/>
  <c r="D54" i="4"/>
  <c r="E63" i="1"/>
  <c r="D46" i="4"/>
  <c r="D63" i="1"/>
  <c r="E41" i="2"/>
</calcChain>
</file>

<file path=xl/sharedStrings.xml><?xml version="1.0" encoding="utf-8"?>
<sst xmlns="http://schemas.openxmlformats.org/spreadsheetml/2006/main" count="1271" uniqueCount="1021">
  <si>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</si>
  <si>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</si>
  <si>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</si>
  <si>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</si>
  <si>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</si>
  <si>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</si>
  <si>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</si>
  <si>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</si>
  <si>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</si>
  <si>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</si>
  <si>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</si>
  <si>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</si>
  <si>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</si>
  <si>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</si>
  <si>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</si>
  <si>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</si>
  <si>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</si>
  <si>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</si>
  <si>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</si>
  <si>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</si>
  <si>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</si>
  <si>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</si>
  <si>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</si>
  <si>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</si>
  <si>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</si>
  <si>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</si>
  <si>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</si>
  <si>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</si>
  <si>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</si>
  <si>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</si>
  <si>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</si>
  <si>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</si>
  <si>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</si>
  <si>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</si>
  <si>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</si>
  <si>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</si>
  <si>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</si>
  <si>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</si>
  <si>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</si>
  <si>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</si>
  <si>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</si>
  <si>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</si>
  <si>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</si>
  <si>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</si>
  <si>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</si>
  <si>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</si>
  <si>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</si>
  <si>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</si>
  <si>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</si>
  <si>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</si>
  <si>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</si>
  <si>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</si>
  <si>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</si>
  <si>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</si>
  <si>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</si>
  <si>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</si>
  <si>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</si>
  <si>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</si>
  <si>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</si>
  <si>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</si>
  <si>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</si>
  <si>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</si>
  <si>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</si>
  <si>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</si>
  <si>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</si>
  <si>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</si>
  <si>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</si>
  <si>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</si>
  <si>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</si>
  <si>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</si>
  <si>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</si>
  <si>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</si>
  <si>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</si>
  <si>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</si>
  <si>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</si>
  <si>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</si>
  <si>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</si>
  <si>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</si>
  <si>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</si>
  <si>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</si>
  <si>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</si>
  <si>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</si>
  <si>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</si>
  <si>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</si>
  <si>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</si>
  <si>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</si>
  <si>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</si>
  <si>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</si>
  <si>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</si>
  <si>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</si>
  <si>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</si>
  <si>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</si>
  <si>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</si>
  <si>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</si>
  <si>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</si>
  <si>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</si>
  <si>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</si>
  <si>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</si>
  <si>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</si>
  <si>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</si>
  <si>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</si>
  <si>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</si>
  <si>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</si>
  <si>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</si>
  <si>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</si>
  <si>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</si>
  <si>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</si>
  <si>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</si>
  <si>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</si>
  <si>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</si>
  <si>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</si>
  <si>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</si>
  <si>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</si>
  <si>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</si>
  <si>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</si>
  <si>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</si>
  <si>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</si>
  <si>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</si>
  <si>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</si>
  <si>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</si>
  <si>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</si>
  <si>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</si>
  <si>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</si>
  <si>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</si>
  <si>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</si>
  <si>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</si>
  <si>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</si>
  <si>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</si>
  <si>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</si>
  <si>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</si>
  <si>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</si>
  <si>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</si>
  <si>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</si>
  <si>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</si>
  <si>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</si>
  <si>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</si>
  <si>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</si>
  <si>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</si>
  <si>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</si>
  <si>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</si>
  <si>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</si>
  <si>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</si>
  <si>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</si>
  <si>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</si>
  <si>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</si>
  <si>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</si>
  <si>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</si>
  <si>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</si>
  <si>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</si>
  <si>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</si>
  <si>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</si>
  <si>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</si>
  <si>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</si>
  <si>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</si>
  <si>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</si>
  <si>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</si>
  <si>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</si>
  <si>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</si>
  <si>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</si>
  <si>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</si>
  <si>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</si>
  <si>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</si>
  <si>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</si>
  <si>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</si>
  <si>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</si>
  <si>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</si>
  <si>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</si>
  <si>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</si>
  <si>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</si>
  <si>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</si>
  <si>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</si>
  <si>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</si>
  <si>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</si>
  <si>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</si>
  <si>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</si>
  <si>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</si>
  <si>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</si>
  <si>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</si>
  <si>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</si>
  <si>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</si>
  <si>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</si>
  <si>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</si>
  <si>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</si>
  <si>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</si>
  <si>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</si>
  <si>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</si>
  <si>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</si>
  <si>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</si>
  <si>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</si>
  <si>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</si>
  <si>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</si>
  <si>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</si>
  <si>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</si>
  <si>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</si>
  <si>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</si>
  <si>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</si>
  <si>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</si>
  <si>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</si>
  <si>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</si>
  <si>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</si>
  <si>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</si>
  <si>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</si>
  <si>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</si>
  <si>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</si>
  <si>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</si>
  <si>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</si>
  <si>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</si>
  <si>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</si>
  <si>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</si>
  <si>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</si>
  <si>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</si>
  <si>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</si>
  <si>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</si>
  <si>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</si>
  <si>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</si>
  <si>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</si>
  <si>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</si>
  <si>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</si>
  <si>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</si>
  <si>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</si>
  <si>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</si>
  <si>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</si>
  <si>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</si>
  <si>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</si>
  <si>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</si>
  <si>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</si>
  <si>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</si>
  <si>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</si>
  <si>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</si>
  <si>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</si>
  <si>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</si>
  <si>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</si>
  <si>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</si>
  <si>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</si>
  <si>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</si>
  <si>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</si>
  <si>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</si>
  <si>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</si>
  <si>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</si>
  <si>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</si>
  <si>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</si>
  <si>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</si>
  <si>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</si>
  <si>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</si>
  <si>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</si>
  <si>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</si>
  <si>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</si>
  <si>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</si>
  <si>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</si>
  <si>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</si>
  <si>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</si>
  <si>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</si>
  <si>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</si>
  <si>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</si>
  <si>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</si>
  <si>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</si>
  <si>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</si>
  <si>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</si>
  <si>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</si>
  <si>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</si>
  <si>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</si>
  <si>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</si>
  <si>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</si>
  <si>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</si>
  <si>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</si>
  <si>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</si>
  <si>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</si>
  <si>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</si>
  <si>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</si>
  <si>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</si>
  <si>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</si>
  <si>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</si>
  <si>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</si>
  <si>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</si>
  <si>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</si>
  <si>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</si>
  <si>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</si>
  <si>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</si>
  <si>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</si>
  <si>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</si>
  <si>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</si>
  <si>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</si>
  <si>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</si>
  <si>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</si>
  <si>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</si>
  <si>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</si>
  <si>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</si>
  <si>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</si>
  <si>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</si>
  <si>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</si>
  <si>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</si>
  <si>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</si>
  <si>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</si>
  <si>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</si>
  <si>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</si>
  <si>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</si>
  <si>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</si>
  <si>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</si>
  <si>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</si>
  <si>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</si>
  <si>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</si>
  <si>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</si>
  <si>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</si>
  <si>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</si>
  <si>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</si>
  <si>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</si>
  <si>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</si>
  <si>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</si>
  <si>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</si>
  <si>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</si>
  <si>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</si>
  <si>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</si>
  <si>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</si>
  <si>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</si>
  <si>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</si>
  <si>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</si>
  <si>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</si>
  <si>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</si>
  <si>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</si>
  <si>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</si>
  <si>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</si>
  <si>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</si>
  <si>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</si>
  <si>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</si>
  <si>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</si>
  <si>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</si>
  <si>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</si>
  <si>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</si>
  <si>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</si>
  <si>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</si>
  <si>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</si>
  <si>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</si>
  <si>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</si>
  <si>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</si>
  <si>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</si>
  <si>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</si>
  <si>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</si>
  <si>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</si>
  <si>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</si>
  <si>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</si>
  <si>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</si>
  <si>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</si>
  <si>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</si>
  <si>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</si>
  <si>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</si>
  <si>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</si>
  <si>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</si>
  <si>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</si>
  <si>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</si>
  <si>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</si>
  <si>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</si>
  <si>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</si>
  <si>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</si>
  <si>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</si>
  <si>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</si>
  <si>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</si>
  <si>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</si>
  <si>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</si>
  <si>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</si>
  <si>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</si>
  <si>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</si>
  <si>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</si>
  <si>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</si>
  <si>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</si>
  <si>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</si>
  <si>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</si>
  <si>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</si>
  <si>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</si>
  <si>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</si>
  <si>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</si>
  <si>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</si>
  <si>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</si>
  <si>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</si>
  <si>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</si>
  <si>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</si>
  <si>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</si>
  <si>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</si>
  <si>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</si>
  <si>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</si>
  <si>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</si>
  <si>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</si>
  <si>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</si>
  <si>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</si>
  <si>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</si>
  <si>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</si>
  <si>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</si>
  <si>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</si>
  <si>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</si>
  <si>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</si>
  <si>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</si>
  <si>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</si>
  <si>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</si>
  <si>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</si>
  <si>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</si>
  <si>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</si>
  <si>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</si>
  <si>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</si>
  <si>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</si>
  <si>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</si>
  <si>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</si>
  <si>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</si>
  <si>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</si>
  <si>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</si>
  <si>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</si>
  <si>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</si>
  <si>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</si>
  <si>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</si>
  <si>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</si>
  <si>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</si>
  <si>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</si>
  <si>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</si>
  <si>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</si>
  <si>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</si>
  <si>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</si>
  <si>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</si>
  <si>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</si>
  <si>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</si>
  <si>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</si>
  <si>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</si>
  <si>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</si>
  <si>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</si>
  <si>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</si>
  <si>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</si>
  <si>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</si>
  <si>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</si>
  <si>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</si>
  <si>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</si>
  <si>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</si>
  <si>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</si>
  <si>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</si>
  <si>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</si>
  <si>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</si>
  <si>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</si>
  <si>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</si>
  <si>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</si>
  <si>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</si>
  <si>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</si>
  <si>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</si>
  <si>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</si>
  <si>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</si>
  <si>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</si>
  <si>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</si>
  <si>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</si>
  <si>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</si>
  <si>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</si>
  <si>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</si>
  <si>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</si>
  <si>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</si>
  <si>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</si>
  <si>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</si>
  <si>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</si>
  <si>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</si>
  <si>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</si>
  <si>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</si>
  <si>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</si>
  <si>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</si>
  <si>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</si>
  <si>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</si>
  <si>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</si>
  <si>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</si>
  <si>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</si>
  <si>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</si>
  <si>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</si>
  <si>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</si>
  <si>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</si>
  <si>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</si>
  <si>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</si>
  <si>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</si>
  <si>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</si>
  <si>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</si>
  <si>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</si>
  <si>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</si>
  <si>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</si>
  <si>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</si>
  <si>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</si>
  <si>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</si>
  <si>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</si>
  <si>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</si>
  <si>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</si>
  <si>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</si>
  <si>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</si>
  <si>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</si>
  <si>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</si>
  <si>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</si>
  <si>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</si>
  <si>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</si>
  <si>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</si>
  <si>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</si>
  <si>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</si>
  <si>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</si>
  <si>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</si>
  <si>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</si>
  <si>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</si>
  <si>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</si>
  <si>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</si>
  <si>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</si>
  <si>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</si>
  <si>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</si>
  <si>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</si>
  <si>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</si>
  <si>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</si>
  <si>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</si>
  <si>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</si>
  <si>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</si>
  <si>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</si>
  <si>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</si>
  <si>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</si>
  <si>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</si>
  <si>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</si>
  <si>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</si>
  <si>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</si>
  <si>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</si>
  <si>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</si>
  <si>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</si>
  <si>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</si>
  <si>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</si>
  <si>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</si>
  <si>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</si>
  <si>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</si>
  <si>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</si>
  <si>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</si>
  <si>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</si>
  <si>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</si>
  <si>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</si>
  <si>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</si>
  <si>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</si>
  <si>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</si>
  <si>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</si>
  <si>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</si>
  <si>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</si>
  <si>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</si>
  <si>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</si>
  <si>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</si>
  <si>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старается выполнять</t>
  </si>
  <si>
    <t>знает действия с предметами, распознает их</t>
  </si>
  <si>
    <t>ПРИМЕЧАНИЕ.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</si>
  <si>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</si>
  <si>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</si>
  <si>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</si>
  <si>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</si>
  <si>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</si>
  <si>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</si>
  <si>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</si>
  <si>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</si>
  <si>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</si>
  <si>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</si>
  <si>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</si>
  <si>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</si>
  <si>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</si>
  <si>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</si>
  <si>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</si>
  <si>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</si>
  <si>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</si>
  <si>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</si>
  <si>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</si>
  <si>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</si>
  <si>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</si>
  <si>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</si>
  <si>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</si>
  <si>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</si>
  <si>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</si>
  <si>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</si>
  <si>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</si>
  <si>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</si>
  <si>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</si>
  <si>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</si>
  <si>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</si>
  <si>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</si>
  <si>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</si>
  <si>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</si>
  <si>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</si>
  <si>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</si>
  <si>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</si>
  <si>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</si>
  <si>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</si>
  <si>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</si>
  <si>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</si>
  <si>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</si>
  <si>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</si>
  <si>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</si>
  <si>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</si>
  <si>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</si>
  <si>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</si>
  <si>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</si>
  <si>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</si>
  <si>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</si>
  <si>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</si>
  <si>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</si>
  <si>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</si>
  <si>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</si>
  <si>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</si>
  <si>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</si>
  <si>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</si>
  <si>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</si>
  <si>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</si>
  <si>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</si>
  <si>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</si>
  <si>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</si>
  <si>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</si>
  <si>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</si>
  <si>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</si>
  <si>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</si>
  <si>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</si>
  <si>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</si>
  <si>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</si>
  <si>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</si>
  <si>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</si>
  <si>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</si>
  <si>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</si>
  <si>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</si>
  <si>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</si>
  <si>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</si>
  <si>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</si>
  <si>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</si>
  <si>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</si>
  <si>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</si>
  <si>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</si>
  <si>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</si>
  <si>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</si>
  <si>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</si>
  <si>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</si>
  <si>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</si>
  <si>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</si>
  <si>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</si>
  <si>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</si>
  <si>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</si>
  <si>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</si>
  <si>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</si>
  <si>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</si>
  <si>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</si>
  <si>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</si>
  <si>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</si>
  <si>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</si>
  <si>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</si>
  <si>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</si>
  <si>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</si>
  <si>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</si>
  <si>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</si>
  <si>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</si>
  <si>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</si>
  <si>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</si>
  <si>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</si>
  <si>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</si>
  <si>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</si>
  <si>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</si>
  <si>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</si>
  <si>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</si>
  <si>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</si>
  <si>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</si>
  <si>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</si>
  <si>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</si>
  <si>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</si>
  <si>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</si>
  <si>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</si>
  <si>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</si>
  <si>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</si>
  <si>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</si>
  <si>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</si>
  <si>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</si>
  <si>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</si>
  <si>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</si>
  <si>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</si>
  <si>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</si>
  <si>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</si>
  <si>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</si>
  <si>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</si>
  <si>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</si>
  <si>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</si>
  <si>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</si>
  <si>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</si>
  <si>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</si>
  <si>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</si>
  <si>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</si>
  <si>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</si>
  <si>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</si>
  <si>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</si>
  <si>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</si>
  <si>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</si>
  <si>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</si>
  <si>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</si>
  <si>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</si>
  <si>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</si>
  <si>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</si>
  <si>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</si>
  <si>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</si>
  <si>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</si>
  <si>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</si>
  <si>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</si>
  <si>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</si>
  <si>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</si>
  <si>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</si>
  <si>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</si>
  <si>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</si>
  <si>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</si>
  <si>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</si>
  <si>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</si>
  <si>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</si>
  <si>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</si>
  <si>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</si>
  <si>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</si>
  <si>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</si>
  <si>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</si>
  <si>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</si>
  <si>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</si>
  <si>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</si>
  <si>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</si>
  <si>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</si>
  <si>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</si>
  <si>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</si>
  <si>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</si>
  <si>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</si>
  <si>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</si>
  <si>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</si>
  <si>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</si>
  <si>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</si>
  <si>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</si>
  <si>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</si>
  <si>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</si>
  <si>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</si>
  <si>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</si>
  <si>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</si>
  <si>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</si>
  <si>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</si>
  <si>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</si>
  <si>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</si>
  <si>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</si>
  <si>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</si>
  <si>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</si>
  <si>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</si>
  <si>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</si>
  <si>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</si>
  <si>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</si>
  <si>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</si>
  <si>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</si>
  <si>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</si>
  <si>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</si>
  <si>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</si>
  <si>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</si>
  <si>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</si>
  <si>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</si>
  <si>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</si>
  <si>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</si>
  <si>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</si>
  <si>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</si>
  <si>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</si>
  <si>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</si>
  <si>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</si>
  <si>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</si>
  <si>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</si>
  <si>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</si>
  <si>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</si>
  <si>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</si>
  <si>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</si>
  <si>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</si>
  <si>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</si>
  <si>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</si>
  <si>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</si>
  <si>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</si>
  <si>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</si>
  <si>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</si>
  <si>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</si>
  <si>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</si>
  <si>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</si>
  <si>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</si>
  <si>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</si>
  <si>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</si>
  <si>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</si>
  <si>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</si>
  <si>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</si>
  <si>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</si>
  <si>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</si>
  <si>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</si>
  <si>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</si>
  <si>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</si>
  <si>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</si>
  <si>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</si>
  <si>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</si>
  <si>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</si>
  <si>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</si>
  <si>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</si>
  <si>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</si>
  <si>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</si>
  <si>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</si>
  <si>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</si>
  <si>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</si>
  <si>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</si>
  <si>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</si>
  <si>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</si>
  <si>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</si>
  <si>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</si>
  <si>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</si>
  <si>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</si>
  <si>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</si>
  <si>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</si>
  <si>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</si>
  <si>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</si>
  <si>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</si>
  <si>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</si>
  <si>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</si>
  <si>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</si>
  <si>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</si>
  <si>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</si>
  <si>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</si>
  <si>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</si>
  <si>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</si>
  <si>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</si>
  <si>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</si>
  <si>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</si>
  <si>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</si>
  <si>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</si>
  <si>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</si>
  <si>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</si>
  <si>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</si>
  <si>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</si>
  <si>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</si>
  <si>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</si>
  <si>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</si>
  <si>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</si>
  <si>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</si>
  <si>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</si>
  <si>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</si>
  <si>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</si>
  <si>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</si>
  <si>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</si>
  <si>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</si>
  <si>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</si>
  <si>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</si>
  <si>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</si>
  <si>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</si>
  <si>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</si>
  <si>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</si>
  <si>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</si>
  <si>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</si>
  <si>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</si>
  <si>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</si>
  <si>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</si>
  <si>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</si>
  <si>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</si>
  <si>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</si>
  <si>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</si>
  <si>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</si>
  <si>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</si>
  <si>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</si>
  <si>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</si>
  <si>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</si>
  <si>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</si>
  <si>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</si>
  <si>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</si>
  <si>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</si>
  <si>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</si>
  <si>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</si>
  <si>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</si>
  <si>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</si>
  <si>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</si>
  <si>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</si>
  <si>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</si>
  <si>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</si>
  <si>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</si>
  <si>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</si>
  <si>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</si>
  <si>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</si>
  <si>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</si>
  <si>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</si>
  <si>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</si>
  <si>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</si>
  <si>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</si>
  <si>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</si>
  <si>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</si>
  <si>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</si>
  <si>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</si>
  <si>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</si>
  <si>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</si>
  <si>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</si>
  <si>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</si>
  <si>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</si>
  <si>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</si>
  <si>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</si>
  <si>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</si>
  <si>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</si>
  <si>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</si>
  <si>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</si>
  <si>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</si>
  <si>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</si>
  <si>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</si>
  <si>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</si>
  <si>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</si>
  <si>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</si>
  <si>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</si>
  <si>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</si>
  <si>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</si>
  <si>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</si>
  <si>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</si>
  <si>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</si>
  <si>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</si>
  <si>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</si>
  <si>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</si>
  <si>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</si>
  <si>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</si>
  <si>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</si>
  <si>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</si>
  <si>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</si>
  <si>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</si>
  <si>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</si>
  <si>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</si>
  <si>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</si>
  <si>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</si>
  <si>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</si>
  <si>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</si>
  <si>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</si>
  <si>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</si>
  <si>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</si>
  <si>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</si>
  <si>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</si>
  <si>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</si>
  <si>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</si>
  <si>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</si>
  <si>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</si>
  <si>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</si>
  <si>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</si>
  <si>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</si>
  <si>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</si>
  <si>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</si>
  <si>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</si>
  <si>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</si>
  <si>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</si>
  <si>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</si>
  <si>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</si>
  <si>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</si>
  <si>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</si>
  <si>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</si>
  <si>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</si>
  <si>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</si>
  <si>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</si>
  <si>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</si>
  <si>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</si>
  <si>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</si>
  <si>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</si>
  <si>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</si>
  <si>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</si>
  <si>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</si>
  <si>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</si>
  <si>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</si>
  <si>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</si>
  <si>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</si>
  <si>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</si>
  <si>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</si>
  <si>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</si>
  <si>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</si>
  <si>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</si>
  <si>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</si>
  <si>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</si>
  <si>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</si>
  <si>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</si>
  <si>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</si>
  <si>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</si>
  <si>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</si>
  <si>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</si>
  <si>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</si>
  <si>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</si>
  <si>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</si>
  <si>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</si>
  <si>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</si>
  <si>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</si>
  <si>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</si>
  <si>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</si>
  <si>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</si>
  <si>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</si>
  <si>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</si>
  <si>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</si>
  <si>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</si>
  <si>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</si>
  <si>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</si>
  <si>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</si>
  <si>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</si>
  <si>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</si>
  <si>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</si>
  <si>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</si>
  <si>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</si>
  <si>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</si>
  <si>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</si>
  <si>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</si>
  <si>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</si>
  <si>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</si>
  <si>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</si>
  <si>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</si>
  <si>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</si>
  <si>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</si>
  <si>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</si>
  <si>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</si>
  <si>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</si>
  <si>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</si>
  <si>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</si>
  <si>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</si>
  <si>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</si>
  <si>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</si>
  <si>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</si>
  <si>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</si>
  <si>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</si>
  <si>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</si>
  <si>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</si>
  <si>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</si>
  <si>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</si>
  <si>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</si>
  <si>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Утепкалиев Амир</t>
  </si>
  <si>
    <t>Ситникова Геля</t>
  </si>
  <si>
    <t>Абашин Тимофей</t>
  </si>
  <si>
    <t>Барзенков Сергей</t>
  </si>
  <si>
    <t>Бутербаев Арсен</t>
  </si>
  <si>
    <t>Демеуов Имран</t>
  </si>
  <si>
    <t>Зотова Милания</t>
  </si>
  <si>
    <t>Зайцева Кира</t>
  </si>
  <si>
    <t>Зворыгин Платон</t>
  </si>
  <si>
    <t>Каменева Лиза</t>
  </si>
  <si>
    <t>Маратова Айша</t>
  </si>
  <si>
    <t>Муратов Мансур</t>
  </si>
  <si>
    <t>Точилина Лида</t>
  </si>
  <si>
    <t>Теслин Даниил</t>
  </si>
  <si>
    <t xml:space="preserve">                          Лист наблюдения для старшей группы (дети 4-х лет)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</si>
  <si>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</rPr>
      <t xml:space="preserve">2023-2024 </t>
    </r>
    <r>
      <rPr>
        <b/>
        <sz val="12"/>
        <color theme="1"/>
        <rFont val="Times New Roman"/>
        <family val="1"/>
        <charset val="204"/>
      </rPr>
      <t xml:space="preserve">                             Группа: </t>
    </r>
    <r>
      <rPr>
        <b/>
        <u/>
        <sz val="12"/>
        <color theme="1"/>
        <rFont val="Times New Roman"/>
        <family val="1"/>
      </rPr>
      <t xml:space="preserve">"Радуга"  </t>
    </r>
    <r>
      <rPr>
        <b/>
        <sz val="12"/>
        <color theme="1"/>
        <rFont val="Times New Roman"/>
        <family val="1"/>
        <charset val="204"/>
      </rPr>
      <t xml:space="preserve">               Период: </t>
    </r>
    <r>
      <rPr>
        <b/>
        <u/>
        <sz val="12"/>
        <color theme="1"/>
        <rFont val="Times New Roman"/>
        <family val="1"/>
      </rPr>
      <t>СТАРТОВЫЙ</t>
    </r>
    <r>
      <rPr>
        <b/>
        <sz val="12"/>
        <color theme="1"/>
        <rFont val="Times New Roman"/>
        <family val="1"/>
        <charset val="204"/>
      </rPr>
      <t xml:space="preserve">   Сроки проведения: </t>
    </r>
    <r>
      <rPr>
        <b/>
        <u/>
        <sz val="12"/>
        <color theme="1"/>
        <rFont val="Times New Roman"/>
        <family val="1"/>
      </rPr>
      <t>СЕНТЯБРЬ 2023г</t>
    </r>
  </si>
  <si>
    <t>Лист наблюдения для средней группы (дети 3-х лет)</t>
  </si>
  <si>
    <r>
      <t xml:space="preserve">                 Учебный год: </t>
    </r>
    <r>
      <rPr>
        <b/>
        <u/>
        <sz val="12"/>
        <color theme="1"/>
        <rFont val="Times New Roman"/>
        <family val="1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  Группа: </t>
    </r>
    <r>
      <rPr>
        <b/>
        <u/>
        <sz val="12"/>
        <color theme="1"/>
        <rFont val="Times New Roman"/>
        <family val="1"/>
      </rPr>
      <t>"Радуга"</t>
    </r>
    <r>
      <rPr>
        <b/>
        <sz val="12"/>
        <color theme="1"/>
        <rFont val="Times New Roman"/>
        <family val="1"/>
        <charset val="204"/>
      </rPr>
      <t xml:space="preserve">                Период:</t>
    </r>
    <r>
      <rPr>
        <b/>
        <u/>
        <sz val="12"/>
        <color theme="1"/>
        <rFont val="Times New Roman"/>
        <family val="1"/>
      </rPr>
      <t xml:space="preserve"> СТАРТОВЫЙ</t>
    </r>
    <r>
      <rPr>
        <b/>
        <sz val="12"/>
        <color theme="1"/>
        <rFont val="Times New Roman"/>
        <family val="1"/>
        <charset val="204"/>
      </rPr>
      <t xml:space="preserve">   Сроки проведения: </t>
    </r>
    <r>
      <rPr>
        <b/>
        <u/>
        <sz val="12"/>
        <color theme="1"/>
        <rFont val="Times New Roman"/>
        <family val="1"/>
      </rPr>
      <t>СЕНТЯБРЬ 2023г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</si>
</sst>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1" fontId="18" fillId="3" borderId="0" xfId="0" applyNumberFormat="1" applyFont="1" applyFill="1"/>
    <xf numFmtId="0" fontId="18" fillId="3" borderId="0" xfId="0" applyFont="1" applyFill="1"/>
    <xf numFmtId="164" fontId="0" fillId="0" borderId="0" xfId="0" applyNumberFormat="1"/>
    <xf numFmtId="0" fontId="19" fillId="0" borderId="1" xfId="0" applyFont="1" applyBorder="1"/>
    <xf numFmtId="0" fontId="19" fillId="0" borderId="0" xfId="0" applyFont="1"/>
    <xf numFmtId="0" fontId="19" fillId="0" borderId="1" xfId="0" applyFont="1" applyBorder="1" applyAlignment="1">
      <alignment vertical="center" wrapText="1"/>
    </xf>
    <xf numFmtId="0" fontId="0" fillId="0" borderId="28" xfId="0" applyFill="1" applyBorder="1"/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k-KZ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0121216"/>
        <c:axId val="390114984"/>
      </c:barChart>
      <c:catAx>
        <c:axId val="390121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k-KZ"/>
          </a:p>
        </c:txPr>
        <c:crossAx val="390114984"/>
        <c:crosses val="autoZero"/>
        <c:auto val="1"/>
        <c:lblAlgn val="ctr"/>
        <c:lblOffset val="100"/>
        <c:noMultiLvlLbl val="0"/>
      </c:catAx>
      <c:valAx>
        <c:axId val="39011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k-KZ"/>
          </a:p>
        </c:txPr>
        <c:crossAx val="39012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k-K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9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стартового мониторинга </a:t>
            </a:r>
            <a:endParaRPr lang="ru-RU" sz="9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9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ru-RU" sz="9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5576984675999237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kk-K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618-4397-B90A-B01FC5F1B9F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618-4397-B90A-B01FC5F1B9F9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618-4397-B90A-B01FC5F1B9F9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618-4397-B90A-B01FC5F1B9F9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618-4397-B90A-B01FC5F1B9F9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7618-4397-B90A-B01FC5F1B9F9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618-4397-B90A-B01FC5F1B9F9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618-4397-B90A-B01FC5F1B9F9}"/>
              </c:ext>
            </c:extLst>
          </c:dPt>
          <c:dPt>
            <c:idx val="1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618-4397-B90A-B01FC5F1B9F9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7618-4397-B90A-B01FC5F1B9F9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'Младшая группа'!$B$22:$C$40</c15:sqref>
                  </c15:fullRef>
                </c:ext>
              </c:extLst>
              <c:f>('Младшая группа'!$B$22:$C$24,'Младшая группа'!$B$26:$C$28,'Младшая группа'!$B$30:$C$32,'Младшая группа'!$B$34:$C$36,'Младшая группа'!$B$38:$C$40)</c:f>
              <c:multiLvlStrCache>
                <c:ptCount val="15"/>
                <c:lvl>
                  <c:pt idx="0">
                    <c:v>2-Ф</c:v>
                  </c:pt>
                  <c:pt idx="1">
                    <c:v>2-Ф</c:v>
                  </c:pt>
                  <c:pt idx="2">
                    <c:v>2-Ф</c:v>
                  </c:pt>
                  <c:pt idx="3">
                    <c:v>2-К</c:v>
                  </c:pt>
                  <c:pt idx="4">
                    <c:v>2-К</c:v>
                  </c:pt>
                  <c:pt idx="5">
                    <c:v>2-К</c:v>
                  </c:pt>
                  <c:pt idx="6">
                    <c:v>2-П</c:v>
                  </c:pt>
                  <c:pt idx="7">
                    <c:v>2-П</c:v>
                  </c:pt>
                  <c:pt idx="8">
                    <c:v>2-П</c:v>
                  </c:pt>
                  <c:pt idx="9">
                    <c:v>2-Т</c:v>
                  </c:pt>
                  <c:pt idx="10">
                    <c:v>2-Т</c:v>
                  </c:pt>
                  <c:pt idx="11">
                    <c:v>2-Т</c:v>
                  </c:pt>
                  <c:pt idx="12">
                    <c:v>2-С</c:v>
                  </c:pt>
                  <c:pt idx="13">
                    <c:v>2-С</c:v>
                  </c:pt>
                  <c:pt idx="14">
                    <c:v>2-С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3">
                    <c:v>Высокий</c:v>
                  </c:pt>
                  <c:pt idx="4">
                    <c:v>Средний</c:v>
                  </c:pt>
                  <c:pt idx="5">
                    <c:v>Низкий</c:v>
                  </c:pt>
                  <c:pt idx="6">
                    <c:v>Высокий</c:v>
                  </c:pt>
                  <c:pt idx="7">
                    <c:v>Средний</c:v>
                  </c:pt>
                  <c:pt idx="8">
                    <c:v>Низкий</c:v>
                  </c:pt>
                  <c:pt idx="9">
                    <c:v>Высокий</c:v>
                  </c:pt>
                  <c:pt idx="10">
                    <c:v>Средний</c:v>
                  </c:pt>
                  <c:pt idx="11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'Младшая группа'!$D$22:$D$40</c15:sqref>
                  </c15:fullRef>
                </c:ext>
              </c:extLst>
              <c:f>('Младшая группа'!$D$22:$D$24,'Младшая группа'!$D$26:$D$28,'Младшая группа'!$D$30:$D$32,'Младшая группа'!$D$34:$D$36,'Младшая группа'!$D$38:$D$40)</c:f>
              <c:numCache>
                <c:formatCode>0.0</c:formatCode>
                <c:ptCount val="15"/>
                <c:pt idx="0">
                  <c:v>0</c:v>
                </c:pt>
                <c:pt idx="1">
                  <c:v>75</c:v>
                </c:pt>
                <c:pt idx="2">
                  <c:v>25</c:v>
                </c:pt>
                <c:pt idx="3">
                  <c:v>12.5</c:v>
                </c:pt>
                <c:pt idx="4">
                  <c:v>56.25</c:v>
                </c:pt>
                <c:pt idx="5">
                  <c:v>31.25</c:v>
                </c:pt>
                <c:pt idx="6">
                  <c:v>0</c:v>
                </c:pt>
                <c:pt idx="7">
                  <c:v>25</c:v>
                </c:pt>
                <c:pt idx="8">
                  <c:v>75</c:v>
                </c:pt>
                <c:pt idx="9">
                  <c:v>10</c:v>
                </c:pt>
                <c:pt idx="10">
                  <c:v>67.5</c:v>
                </c:pt>
                <c:pt idx="11">
                  <c:v>22.5</c:v>
                </c:pt>
                <c:pt idx="12">
                  <c:v>25</c:v>
                </c:pt>
                <c:pt idx="13">
                  <c:v>75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8-4397-B90A-B01FC5F1B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9217688"/>
        <c:axId val="389224576"/>
        <c:axId val="0"/>
      </c:bar3DChart>
      <c:catAx>
        <c:axId val="38921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k-KZ"/>
          </a:p>
        </c:txPr>
        <c:crossAx val="389224576"/>
        <c:crosses val="autoZero"/>
        <c:auto val="1"/>
        <c:lblAlgn val="ctr"/>
        <c:lblOffset val="100"/>
        <c:noMultiLvlLbl val="0"/>
      </c:catAx>
      <c:valAx>
        <c:axId val="389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k-KZ"/>
          </a:p>
        </c:txPr>
        <c:crossAx val="38921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k-K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050" b="1" i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стартового мониторинга </a:t>
            </a:r>
            <a:endParaRPr lang="ru-RU" sz="105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05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050" b="1" i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ru-RU" sz="105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kk-K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72AF-4172-A1F9-1012836FB028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2AF-4172-A1F9-1012836FB02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2AF-4172-A1F9-1012836FB02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2AF-4172-A1F9-1012836FB028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72AF-4172-A1F9-1012836FB02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72AF-4172-A1F9-1012836FB028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2AF-4172-A1F9-1012836FB028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2AF-4172-A1F9-1012836FB028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2AF-4172-A1F9-1012836FB028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72AF-4172-A1F9-1012836FB028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2AF-4172-A1F9-1012836FB028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2AF-4172-A1F9-1012836FB028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72AF-4172-A1F9-1012836FB028}"/>
              </c:ext>
            </c:extLst>
          </c:dPt>
          <c:dPt>
            <c:idx val="1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2AF-4172-A1F9-1012836FB028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2AF-4172-A1F9-1012836FB028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'Средняя группаРАДУГА'!$B$30:$C$48</c15:sqref>
                  </c15:fullRef>
                </c:ext>
              </c:extLst>
              <c:f>('Средняя группаРАДУГА'!$B$30:$C$32,'Средняя группаРАДУГА'!$B$34:$C$36,'Средняя группаРАДУГА'!$B$38:$C$40,'Средняя группаРАДУГА'!$B$42:$C$44,'Средняя группаРАДУГА'!$B$46:$C$48)</c:f>
              <c:multiLvlStrCache>
                <c:ptCount val="15"/>
                <c:lvl>
                  <c:pt idx="0">
                    <c:v>3-Ф</c:v>
                  </c:pt>
                  <c:pt idx="1">
                    <c:v>3-Ф</c:v>
                  </c:pt>
                  <c:pt idx="2">
                    <c:v>3-Ф</c:v>
                  </c:pt>
                  <c:pt idx="3">
                    <c:v>3-К</c:v>
                  </c:pt>
                  <c:pt idx="4">
                    <c:v>3-К</c:v>
                  </c:pt>
                  <c:pt idx="5">
                    <c:v>3-К</c:v>
                  </c:pt>
                  <c:pt idx="6">
                    <c:v>3-П</c:v>
                  </c:pt>
                  <c:pt idx="7">
                    <c:v>3-П</c:v>
                  </c:pt>
                  <c:pt idx="8">
                    <c:v>3-П</c:v>
                  </c:pt>
                  <c:pt idx="9">
                    <c:v>3-Т</c:v>
                  </c:pt>
                  <c:pt idx="10">
                    <c:v>3-Т</c:v>
                  </c:pt>
                  <c:pt idx="11">
                    <c:v>3-Т</c:v>
                  </c:pt>
                  <c:pt idx="12">
                    <c:v>3-С</c:v>
                  </c:pt>
                  <c:pt idx="13">
                    <c:v>3-С</c:v>
                  </c:pt>
                  <c:pt idx="14">
                    <c:v>3-С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3">
                    <c:v>Высокий</c:v>
                  </c:pt>
                  <c:pt idx="4">
                    <c:v>Средний</c:v>
                  </c:pt>
                  <c:pt idx="5">
                    <c:v>Низкий</c:v>
                  </c:pt>
                  <c:pt idx="6">
                    <c:v>Высокий</c:v>
                  </c:pt>
                  <c:pt idx="7">
                    <c:v>Средний</c:v>
                  </c:pt>
                  <c:pt idx="8">
                    <c:v>Низкий</c:v>
                  </c:pt>
                  <c:pt idx="9">
                    <c:v>Высокий</c:v>
                  </c:pt>
                  <c:pt idx="10">
                    <c:v>Средний</c:v>
                  </c:pt>
                  <c:pt idx="11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'Средняя группаРАДУГА'!$D$30:$D$48</c15:sqref>
                  </c15:fullRef>
                </c:ext>
              </c:extLst>
              <c:f>('Средняя группаРАДУГА'!$D$30:$D$32,'Средняя группаРАДУГА'!$D$34:$D$36,'Средняя группаРАДУГА'!$D$38:$D$40,'Средняя группаРАДУГА'!$D$42:$D$44,'Средняя группаРАДУГА'!$D$46:$D$48)</c:f>
              <c:numCache>
                <c:formatCode>0.0</c:formatCode>
                <c:ptCount val="15"/>
                <c:pt idx="0">
                  <c:v>21.666666666666668</c:v>
                </c:pt>
                <c:pt idx="1">
                  <c:v>73.333333333333343</c:v>
                </c:pt>
                <c:pt idx="2">
                  <c:v>5</c:v>
                </c:pt>
                <c:pt idx="3">
                  <c:v>26.111111111111111</c:v>
                </c:pt>
                <c:pt idx="4">
                  <c:v>51.666666666666671</c:v>
                </c:pt>
                <c:pt idx="5">
                  <c:v>22.222222222222221</c:v>
                </c:pt>
                <c:pt idx="6">
                  <c:v>46.666666666666671</c:v>
                </c:pt>
                <c:pt idx="7">
                  <c:v>43.333333333333336</c:v>
                </c:pt>
                <c:pt idx="8">
                  <c:v>10</c:v>
                </c:pt>
                <c:pt idx="9">
                  <c:v>59.666666666666671</c:v>
                </c:pt>
                <c:pt idx="10">
                  <c:v>35.333333333333329</c:v>
                </c:pt>
                <c:pt idx="11">
                  <c:v>5</c:v>
                </c:pt>
                <c:pt idx="12">
                  <c:v>85</c:v>
                </c:pt>
                <c:pt idx="13">
                  <c:v>15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F-4172-A1F9-1012836FB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6028768"/>
        <c:axId val="536029096"/>
        <c:axId val="0"/>
      </c:bar3DChart>
      <c:catAx>
        <c:axId val="53602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k-KZ"/>
          </a:p>
        </c:txPr>
        <c:crossAx val="536029096"/>
        <c:crosses val="autoZero"/>
        <c:auto val="1"/>
        <c:lblAlgn val="ctr"/>
        <c:lblOffset val="100"/>
        <c:noMultiLvlLbl val="0"/>
      </c:catAx>
      <c:valAx>
        <c:axId val="53602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k-KZ"/>
          </a:p>
        </c:txPr>
        <c:crossAx val="53602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k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474133</xdr:colOff>
      <xdr:row>21</xdr:row>
      <xdr:rowOff>110067</xdr:rowOff>
    </xdr:from>
    <xdr:to>
      <xdr:col>15</xdr:col>
      <xdr:colOff>169333</xdr:colOff>
      <xdr:row>36</xdr:row>
      <xdr:rowOff>59267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592672</xdr:colOff>
      <xdr:row>21</xdr:row>
      <xdr:rowOff>169334</xdr:rowOff>
    </xdr:from>
    <xdr:to>
      <xdr:col>21</xdr:col>
      <xdr:colOff>364065</xdr:colOff>
      <xdr:row>36</xdr:row>
      <xdr:rowOff>118534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333383</xdr:colOff>
      <xdr:row>29</xdr:row>
      <xdr:rowOff>4763</xdr:rowOff>
    </xdr:from>
    <xdr:to>
      <xdr:col>20</xdr:col>
      <xdr:colOff>581025</xdr:colOff>
      <xdr:row>44</xdr:row>
      <xdr:rowOff>33338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63"/>
  <sheetViews>
    <sheetView topLeftCell="AY1" workbookViewId="0">
      <selection activeCell="E54" sqref="E54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563</v>
      </c>
      <c r="B1" s="14" t="s">
        <v>122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95" t="s">
        <v>564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08" t="s">
        <v>0</v>
      </c>
      <c r="B4" s="108" t="s">
        <v>123</v>
      </c>
      <c r="C4" s="86" t="s">
        <v>272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63" t="s">
        <v>274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5"/>
      <c r="BH4" s="81" t="s">
        <v>646</v>
      </c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63" t="s">
        <v>277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5"/>
      <c r="DA4" s="70" t="s">
        <v>279</v>
      </c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2"/>
    </row>
    <row r="5" spans="1:119" ht="15.6" customHeight="1" x14ac:dyDescent="0.3">
      <c r="A5" s="108"/>
      <c r="B5" s="108"/>
      <c r="C5" s="89" t="s">
        <v>273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92" t="s">
        <v>275</v>
      </c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4"/>
      <c r="AS5" s="82" t="s">
        <v>276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85" t="s">
        <v>32</v>
      </c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61" t="s">
        <v>278</v>
      </c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8" t="s">
        <v>43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77" t="s">
        <v>280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9"/>
    </row>
    <row r="6" spans="1:119" ht="15" customHeight="1" x14ac:dyDescent="0.3">
      <c r="A6" s="108"/>
      <c r="B6" s="108"/>
      <c r="C6" s="63" t="s">
        <v>568</v>
      </c>
      <c r="D6" s="64"/>
      <c r="E6" s="64"/>
      <c r="F6" s="64"/>
      <c r="G6" s="64"/>
      <c r="H6" s="64"/>
      <c r="I6" s="64"/>
      <c r="J6" s="64"/>
      <c r="K6" s="64"/>
      <c r="L6" s="81" t="s">
        <v>586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0" t="s">
        <v>568</v>
      </c>
      <c r="Y6" s="80"/>
      <c r="Z6" s="80"/>
      <c r="AA6" s="80"/>
      <c r="AB6" s="80"/>
      <c r="AC6" s="80"/>
      <c r="AD6" s="80"/>
      <c r="AE6" s="80"/>
      <c r="AF6" s="80"/>
      <c r="AG6" s="81" t="s">
        <v>586</v>
      </c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0" t="s">
        <v>568</v>
      </c>
      <c r="AT6" s="80"/>
      <c r="AU6" s="80"/>
      <c r="AV6" s="80"/>
      <c r="AW6" s="80"/>
      <c r="AX6" s="80"/>
      <c r="AY6" s="81" t="s">
        <v>586</v>
      </c>
      <c r="AZ6" s="81"/>
      <c r="BA6" s="81"/>
      <c r="BB6" s="81"/>
      <c r="BC6" s="81"/>
      <c r="BD6" s="81"/>
      <c r="BE6" s="81"/>
      <c r="BF6" s="81"/>
      <c r="BG6" s="81"/>
      <c r="BH6" s="80" t="s">
        <v>568</v>
      </c>
      <c r="BI6" s="80"/>
      <c r="BJ6" s="80"/>
      <c r="BK6" s="80"/>
      <c r="BL6" s="80"/>
      <c r="BM6" s="80"/>
      <c r="BN6" s="81" t="s">
        <v>586</v>
      </c>
      <c r="BO6" s="81"/>
      <c r="BP6" s="81"/>
      <c r="BQ6" s="81"/>
      <c r="BR6" s="81"/>
      <c r="BS6" s="81"/>
      <c r="BT6" s="81"/>
      <c r="BU6" s="81"/>
      <c r="BV6" s="81"/>
      <c r="BW6" s="80" t="s">
        <v>568</v>
      </c>
      <c r="BX6" s="80"/>
      <c r="BY6" s="80"/>
      <c r="BZ6" s="80"/>
      <c r="CA6" s="80"/>
      <c r="CB6" s="80"/>
      <c r="CC6" s="81" t="s">
        <v>586</v>
      </c>
      <c r="CD6" s="81"/>
      <c r="CE6" s="81"/>
      <c r="CF6" s="81"/>
      <c r="CG6" s="81"/>
      <c r="CH6" s="81"/>
      <c r="CI6" s="66" t="s">
        <v>568</v>
      </c>
      <c r="CJ6" s="67"/>
      <c r="CK6" s="67"/>
      <c r="CL6" s="67"/>
      <c r="CM6" s="67"/>
      <c r="CN6" s="67"/>
      <c r="CO6" s="67"/>
      <c r="CP6" s="67"/>
      <c r="CQ6" s="67"/>
      <c r="CR6" s="64" t="s">
        <v>586</v>
      </c>
      <c r="CS6" s="64"/>
      <c r="CT6" s="64"/>
      <c r="CU6" s="64"/>
      <c r="CV6" s="64"/>
      <c r="CW6" s="64"/>
      <c r="CX6" s="64"/>
      <c r="CY6" s="64"/>
      <c r="CZ6" s="65"/>
      <c r="DA6" s="66" t="s">
        <v>568</v>
      </c>
      <c r="DB6" s="67"/>
      <c r="DC6" s="67"/>
      <c r="DD6" s="67"/>
      <c r="DE6" s="67"/>
      <c r="DF6" s="73"/>
      <c r="DG6" s="74" t="s">
        <v>586</v>
      </c>
      <c r="DH6" s="75"/>
      <c r="DI6" s="75"/>
      <c r="DJ6" s="75"/>
      <c r="DK6" s="75"/>
      <c r="DL6" s="75"/>
      <c r="DM6" s="75"/>
      <c r="DN6" s="75"/>
      <c r="DO6" s="76"/>
    </row>
    <row r="7" spans="1:119" ht="10.199999999999999" hidden="1" customHeight="1" x14ac:dyDescent="0.3">
      <c r="A7" s="108"/>
      <c r="B7" s="108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08"/>
      <c r="B8" s="108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08"/>
      <c r="B9" s="108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08"/>
      <c r="B10" s="10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08"/>
      <c r="B11" s="108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08"/>
      <c r="B12" s="108"/>
      <c r="C12" s="91" t="s">
        <v>13</v>
      </c>
      <c r="D12" s="103" t="s">
        <v>2</v>
      </c>
      <c r="E12" s="103" t="s">
        <v>3</v>
      </c>
      <c r="F12" s="103" t="s">
        <v>17</v>
      </c>
      <c r="G12" s="103" t="s">
        <v>4</v>
      </c>
      <c r="H12" s="103" t="s">
        <v>5</v>
      </c>
      <c r="I12" s="103" t="s">
        <v>14</v>
      </c>
      <c r="J12" s="103" t="s">
        <v>6</v>
      </c>
      <c r="K12" s="103" t="s">
        <v>7</v>
      </c>
      <c r="L12" s="103" t="s">
        <v>18</v>
      </c>
      <c r="M12" s="103" t="s">
        <v>6</v>
      </c>
      <c r="N12" s="103" t="s">
        <v>7</v>
      </c>
      <c r="O12" s="103" t="s">
        <v>15</v>
      </c>
      <c r="P12" s="103" t="s">
        <v>8</v>
      </c>
      <c r="Q12" s="103" t="s">
        <v>1</v>
      </c>
      <c r="R12" s="103" t="s">
        <v>16</v>
      </c>
      <c r="S12" s="103" t="s">
        <v>3</v>
      </c>
      <c r="T12" s="103" t="s">
        <v>9</v>
      </c>
      <c r="U12" s="103" t="s">
        <v>19</v>
      </c>
      <c r="V12" s="103" t="s">
        <v>3</v>
      </c>
      <c r="W12" s="103" t="s">
        <v>9</v>
      </c>
      <c r="X12" s="103" t="s">
        <v>20</v>
      </c>
      <c r="Y12" s="103"/>
      <c r="Z12" s="103"/>
      <c r="AA12" s="89" t="s">
        <v>21</v>
      </c>
      <c r="AB12" s="90"/>
      <c r="AC12" s="91"/>
      <c r="AD12" s="89" t="s">
        <v>22</v>
      </c>
      <c r="AE12" s="90"/>
      <c r="AF12" s="91"/>
      <c r="AG12" s="103" t="s">
        <v>23</v>
      </c>
      <c r="AH12" s="103"/>
      <c r="AI12" s="103"/>
      <c r="AJ12" s="103" t="s">
        <v>24</v>
      </c>
      <c r="AK12" s="103"/>
      <c r="AL12" s="103"/>
      <c r="AM12" s="103" t="s">
        <v>25</v>
      </c>
      <c r="AN12" s="103"/>
      <c r="AO12" s="103"/>
      <c r="AP12" s="97" t="s">
        <v>26</v>
      </c>
      <c r="AQ12" s="97"/>
      <c r="AR12" s="97"/>
      <c r="AS12" s="103" t="s">
        <v>27</v>
      </c>
      <c r="AT12" s="103"/>
      <c r="AU12" s="103"/>
      <c r="AV12" s="103" t="s">
        <v>28</v>
      </c>
      <c r="AW12" s="103"/>
      <c r="AX12" s="103"/>
      <c r="AY12" s="97" t="s">
        <v>29</v>
      </c>
      <c r="AZ12" s="97"/>
      <c r="BA12" s="97"/>
      <c r="BB12" s="103" t="s">
        <v>30</v>
      </c>
      <c r="BC12" s="103"/>
      <c r="BD12" s="103"/>
      <c r="BE12" s="103" t="s">
        <v>31</v>
      </c>
      <c r="BF12" s="103"/>
      <c r="BG12" s="103"/>
      <c r="BH12" s="98" t="s">
        <v>125</v>
      </c>
      <c r="BI12" s="99"/>
      <c r="BJ12" s="100"/>
      <c r="BK12" s="98" t="s">
        <v>126</v>
      </c>
      <c r="BL12" s="99"/>
      <c r="BM12" s="100"/>
      <c r="BN12" s="98" t="s">
        <v>127</v>
      </c>
      <c r="BO12" s="99"/>
      <c r="BP12" s="100"/>
      <c r="BQ12" s="97" t="s">
        <v>128</v>
      </c>
      <c r="BR12" s="97"/>
      <c r="BS12" s="97"/>
      <c r="BT12" s="97" t="s">
        <v>129</v>
      </c>
      <c r="BU12" s="97"/>
      <c r="BV12" s="97"/>
      <c r="BW12" s="97" t="s">
        <v>33</v>
      </c>
      <c r="BX12" s="97"/>
      <c r="BY12" s="97"/>
      <c r="BZ12" s="97" t="s">
        <v>34</v>
      </c>
      <c r="CA12" s="97"/>
      <c r="CB12" s="97"/>
      <c r="CC12" s="97" t="s">
        <v>35</v>
      </c>
      <c r="CD12" s="97"/>
      <c r="CE12" s="97"/>
      <c r="CF12" s="97" t="s">
        <v>36</v>
      </c>
      <c r="CG12" s="97"/>
      <c r="CH12" s="97"/>
      <c r="CI12" s="97" t="s">
        <v>37</v>
      </c>
      <c r="CJ12" s="97"/>
      <c r="CK12" s="97"/>
      <c r="CL12" s="97" t="s">
        <v>38</v>
      </c>
      <c r="CM12" s="97"/>
      <c r="CN12" s="97"/>
      <c r="CO12" s="97" t="s">
        <v>39</v>
      </c>
      <c r="CP12" s="97"/>
      <c r="CQ12" s="97"/>
      <c r="CR12" s="97" t="s">
        <v>40</v>
      </c>
      <c r="CS12" s="97"/>
      <c r="CT12" s="97"/>
      <c r="CU12" s="97" t="s">
        <v>41</v>
      </c>
      <c r="CV12" s="97"/>
      <c r="CW12" s="97"/>
      <c r="CX12" s="97" t="s">
        <v>42</v>
      </c>
      <c r="CY12" s="97"/>
      <c r="CZ12" s="97"/>
      <c r="DA12" s="97" t="s">
        <v>130</v>
      </c>
      <c r="DB12" s="97"/>
      <c r="DC12" s="97"/>
      <c r="DD12" s="97" t="s">
        <v>131</v>
      </c>
      <c r="DE12" s="97"/>
      <c r="DF12" s="97"/>
      <c r="DG12" s="97" t="s">
        <v>132</v>
      </c>
      <c r="DH12" s="97"/>
      <c r="DI12" s="97"/>
      <c r="DJ12" s="97" t="s">
        <v>133</v>
      </c>
      <c r="DK12" s="97"/>
      <c r="DL12" s="97"/>
      <c r="DM12" s="97" t="s">
        <v>134</v>
      </c>
      <c r="DN12" s="97"/>
      <c r="DO12" s="97"/>
    </row>
    <row r="13" spans="1:119" ht="56.25" customHeight="1" x14ac:dyDescent="0.3">
      <c r="A13" s="108"/>
      <c r="B13" s="109"/>
      <c r="C13" s="101" t="s">
        <v>567</v>
      </c>
      <c r="D13" s="101"/>
      <c r="E13" s="101"/>
      <c r="F13" s="101" t="s">
        <v>569</v>
      </c>
      <c r="G13" s="101"/>
      <c r="H13" s="101"/>
      <c r="I13" s="101" t="s">
        <v>140</v>
      </c>
      <c r="J13" s="101"/>
      <c r="K13" s="101"/>
      <c r="L13" s="96" t="s">
        <v>572</v>
      </c>
      <c r="M13" s="96"/>
      <c r="N13" s="96"/>
      <c r="O13" s="96" t="s">
        <v>573</v>
      </c>
      <c r="P13" s="96"/>
      <c r="Q13" s="96"/>
      <c r="R13" s="96" t="s">
        <v>576</v>
      </c>
      <c r="S13" s="96"/>
      <c r="T13" s="96"/>
      <c r="U13" s="96" t="s">
        <v>578</v>
      </c>
      <c r="V13" s="96"/>
      <c r="W13" s="96"/>
      <c r="X13" s="96" t="s">
        <v>579</v>
      </c>
      <c r="Y13" s="96"/>
      <c r="Z13" s="96"/>
      <c r="AA13" s="102" t="s">
        <v>581</v>
      </c>
      <c r="AB13" s="102"/>
      <c r="AC13" s="102"/>
      <c r="AD13" s="96" t="s">
        <v>582</v>
      </c>
      <c r="AE13" s="96"/>
      <c r="AF13" s="96"/>
      <c r="AG13" s="102" t="s">
        <v>587</v>
      </c>
      <c r="AH13" s="102"/>
      <c r="AI13" s="102"/>
      <c r="AJ13" s="96" t="s">
        <v>589</v>
      </c>
      <c r="AK13" s="96"/>
      <c r="AL13" s="96"/>
      <c r="AM13" s="96" t="s">
        <v>593</v>
      </c>
      <c r="AN13" s="96"/>
      <c r="AO13" s="96"/>
      <c r="AP13" s="96" t="s">
        <v>596</v>
      </c>
      <c r="AQ13" s="96"/>
      <c r="AR13" s="96"/>
      <c r="AS13" s="96" t="s">
        <v>599</v>
      </c>
      <c r="AT13" s="96"/>
      <c r="AU13" s="96"/>
      <c r="AV13" s="96" t="s">
        <v>600</v>
      </c>
      <c r="AW13" s="96"/>
      <c r="AX13" s="96"/>
      <c r="AY13" s="96" t="s">
        <v>602</v>
      </c>
      <c r="AZ13" s="96"/>
      <c r="BA13" s="96"/>
      <c r="BB13" s="96" t="s">
        <v>166</v>
      </c>
      <c r="BC13" s="96"/>
      <c r="BD13" s="96"/>
      <c r="BE13" s="96" t="s">
        <v>605</v>
      </c>
      <c r="BF13" s="96"/>
      <c r="BG13" s="96"/>
      <c r="BH13" s="96" t="s">
        <v>168</v>
      </c>
      <c r="BI13" s="96"/>
      <c r="BJ13" s="96"/>
      <c r="BK13" s="102" t="s">
        <v>607</v>
      </c>
      <c r="BL13" s="102"/>
      <c r="BM13" s="102"/>
      <c r="BN13" s="96" t="s">
        <v>610</v>
      </c>
      <c r="BO13" s="96"/>
      <c r="BP13" s="96"/>
      <c r="BQ13" s="101" t="s">
        <v>172</v>
      </c>
      <c r="BR13" s="101"/>
      <c r="BS13" s="101"/>
      <c r="BT13" s="96" t="s">
        <v>177</v>
      </c>
      <c r="BU13" s="96"/>
      <c r="BV13" s="96"/>
      <c r="BW13" s="96" t="s">
        <v>613</v>
      </c>
      <c r="BX13" s="96"/>
      <c r="BY13" s="96"/>
      <c r="BZ13" s="96" t="s">
        <v>615</v>
      </c>
      <c r="CA13" s="96"/>
      <c r="CB13" s="96"/>
      <c r="CC13" s="96" t="s">
        <v>616</v>
      </c>
      <c r="CD13" s="96"/>
      <c r="CE13" s="96"/>
      <c r="CF13" s="96" t="s">
        <v>620</v>
      </c>
      <c r="CG13" s="96"/>
      <c r="CH13" s="96"/>
      <c r="CI13" s="96" t="s">
        <v>624</v>
      </c>
      <c r="CJ13" s="96"/>
      <c r="CK13" s="96"/>
      <c r="CL13" s="96" t="s">
        <v>627</v>
      </c>
      <c r="CM13" s="96"/>
      <c r="CN13" s="96"/>
      <c r="CO13" s="96" t="s">
        <v>628</v>
      </c>
      <c r="CP13" s="96"/>
      <c r="CQ13" s="96"/>
      <c r="CR13" s="96" t="s">
        <v>629</v>
      </c>
      <c r="CS13" s="96"/>
      <c r="CT13" s="96"/>
      <c r="CU13" s="96" t="s">
        <v>630</v>
      </c>
      <c r="CV13" s="96"/>
      <c r="CW13" s="96"/>
      <c r="CX13" s="96" t="s">
        <v>631</v>
      </c>
      <c r="CY13" s="96"/>
      <c r="CZ13" s="96"/>
      <c r="DA13" s="96" t="s">
        <v>633</v>
      </c>
      <c r="DB13" s="96"/>
      <c r="DC13" s="96"/>
      <c r="DD13" s="96" t="s">
        <v>190</v>
      </c>
      <c r="DE13" s="96"/>
      <c r="DF13" s="96"/>
      <c r="DG13" s="96" t="s">
        <v>637</v>
      </c>
      <c r="DH13" s="96"/>
      <c r="DI13" s="96"/>
      <c r="DJ13" s="96" t="s">
        <v>194</v>
      </c>
      <c r="DK13" s="96"/>
      <c r="DL13" s="96"/>
      <c r="DM13" s="96" t="s">
        <v>196</v>
      </c>
      <c r="DN13" s="96"/>
      <c r="DO13" s="96"/>
    </row>
    <row r="14" spans="1:119" ht="154.5" customHeight="1" x14ac:dyDescent="0.3">
      <c r="A14" s="108"/>
      <c r="B14" s="109"/>
      <c r="C14" s="30" t="s">
        <v>135</v>
      </c>
      <c r="D14" s="30" t="s">
        <v>136</v>
      </c>
      <c r="E14" s="30" t="s">
        <v>137</v>
      </c>
      <c r="F14" s="30" t="s">
        <v>138</v>
      </c>
      <c r="G14" s="30" t="s">
        <v>570</v>
      </c>
      <c r="H14" s="30" t="s">
        <v>139</v>
      </c>
      <c r="I14" s="30" t="s">
        <v>571</v>
      </c>
      <c r="J14" s="30" t="s">
        <v>476</v>
      </c>
      <c r="K14" s="30" t="s">
        <v>142</v>
      </c>
      <c r="L14" s="29" t="s">
        <v>141</v>
      </c>
      <c r="M14" s="29" t="s">
        <v>143</v>
      </c>
      <c r="N14" s="29" t="s">
        <v>142</v>
      </c>
      <c r="O14" s="29" t="s">
        <v>574</v>
      </c>
      <c r="P14" s="29" t="s">
        <v>575</v>
      </c>
      <c r="Q14" s="29" t="s">
        <v>145</v>
      </c>
      <c r="R14" s="29" t="s">
        <v>577</v>
      </c>
      <c r="S14" s="29" t="s">
        <v>147</v>
      </c>
      <c r="T14" s="29" t="s">
        <v>145</v>
      </c>
      <c r="U14" s="29" t="s">
        <v>577</v>
      </c>
      <c r="V14" s="29" t="s">
        <v>533</v>
      </c>
      <c r="W14" s="29" t="s">
        <v>148</v>
      </c>
      <c r="X14" s="29" t="s">
        <v>149</v>
      </c>
      <c r="Y14" s="29" t="s">
        <v>150</v>
      </c>
      <c r="Z14" s="37" t="s">
        <v>580</v>
      </c>
      <c r="AA14" s="30" t="s">
        <v>153</v>
      </c>
      <c r="AB14" s="30" t="s">
        <v>154</v>
      </c>
      <c r="AC14" s="30" t="s">
        <v>157</v>
      </c>
      <c r="AD14" s="32" t="s">
        <v>585</v>
      </c>
      <c r="AE14" s="30" t="s">
        <v>583</v>
      </c>
      <c r="AF14" s="31" t="s">
        <v>584</v>
      </c>
      <c r="AG14" s="30" t="s">
        <v>413</v>
      </c>
      <c r="AH14" s="30" t="s">
        <v>588</v>
      </c>
      <c r="AI14" s="30" t="s">
        <v>152</v>
      </c>
      <c r="AJ14" s="32" t="s">
        <v>590</v>
      </c>
      <c r="AK14" s="29" t="s">
        <v>591</v>
      </c>
      <c r="AL14" s="29" t="s">
        <v>592</v>
      </c>
      <c r="AM14" s="29" t="s">
        <v>151</v>
      </c>
      <c r="AN14" s="29" t="s">
        <v>594</v>
      </c>
      <c r="AO14" s="29" t="s">
        <v>595</v>
      </c>
      <c r="AP14" s="29" t="s">
        <v>188</v>
      </c>
      <c r="AQ14" s="29" t="s">
        <v>597</v>
      </c>
      <c r="AR14" s="29" t="s">
        <v>598</v>
      </c>
      <c r="AS14" s="29" t="s">
        <v>158</v>
      </c>
      <c r="AT14" s="29" t="s">
        <v>159</v>
      </c>
      <c r="AU14" s="29" t="s">
        <v>210</v>
      </c>
      <c r="AV14" s="29" t="s">
        <v>160</v>
      </c>
      <c r="AW14" s="29" t="s">
        <v>161</v>
      </c>
      <c r="AX14" s="29" t="s">
        <v>601</v>
      </c>
      <c r="AY14" s="29" t="s">
        <v>162</v>
      </c>
      <c r="AZ14" s="29" t="s">
        <v>163</v>
      </c>
      <c r="BA14" s="29" t="s">
        <v>164</v>
      </c>
      <c r="BB14" s="29" t="s">
        <v>167</v>
      </c>
      <c r="BC14" s="29" t="s">
        <v>603</v>
      </c>
      <c r="BD14" s="29" t="s">
        <v>604</v>
      </c>
      <c r="BE14" s="29" t="s">
        <v>188</v>
      </c>
      <c r="BF14" s="29" t="s">
        <v>156</v>
      </c>
      <c r="BG14" s="29" t="s">
        <v>157</v>
      </c>
      <c r="BH14" s="29" t="s">
        <v>169</v>
      </c>
      <c r="BI14" s="29" t="s">
        <v>606</v>
      </c>
      <c r="BJ14" s="37" t="s">
        <v>170</v>
      </c>
      <c r="BK14" s="30" t="s">
        <v>608</v>
      </c>
      <c r="BL14" s="30" t="s">
        <v>609</v>
      </c>
      <c r="BM14" s="30" t="s">
        <v>492</v>
      </c>
      <c r="BN14" s="32" t="s">
        <v>611</v>
      </c>
      <c r="BO14" s="29" t="s">
        <v>612</v>
      </c>
      <c r="BP14" s="29" t="s">
        <v>176</v>
      </c>
      <c r="BQ14" s="29" t="s">
        <v>173</v>
      </c>
      <c r="BR14" s="29" t="s">
        <v>174</v>
      </c>
      <c r="BS14" s="29" t="s">
        <v>175</v>
      </c>
      <c r="BT14" s="29" t="s">
        <v>178</v>
      </c>
      <c r="BU14" s="29" t="s">
        <v>179</v>
      </c>
      <c r="BV14" s="29" t="s">
        <v>180</v>
      </c>
      <c r="BW14" s="29" t="s">
        <v>454</v>
      </c>
      <c r="BX14" s="29" t="s">
        <v>614</v>
      </c>
      <c r="BY14" s="29" t="s">
        <v>455</v>
      </c>
      <c r="BZ14" s="29" t="s">
        <v>181</v>
      </c>
      <c r="CA14" s="29" t="s">
        <v>182</v>
      </c>
      <c r="CB14" s="29" t="s">
        <v>183</v>
      </c>
      <c r="CC14" s="29" t="s">
        <v>617</v>
      </c>
      <c r="CD14" s="29" t="s">
        <v>618</v>
      </c>
      <c r="CE14" s="29" t="s">
        <v>619</v>
      </c>
      <c r="CF14" s="29" t="s">
        <v>621</v>
      </c>
      <c r="CG14" s="29" t="s">
        <v>622</v>
      </c>
      <c r="CH14" s="29" t="s">
        <v>623</v>
      </c>
      <c r="CI14" s="29" t="s">
        <v>144</v>
      </c>
      <c r="CJ14" s="29" t="s">
        <v>191</v>
      </c>
      <c r="CK14" s="29" t="s">
        <v>145</v>
      </c>
      <c r="CL14" s="29" t="s">
        <v>625</v>
      </c>
      <c r="CM14" s="29" t="s">
        <v>626</v>
      </c>
      <c r="CN14" s="29" t="s">
        <v>142</v>
      </c>
      <c r="CO14" s="29" t="s">
        <v>162</v>
      </c>
      <c r="CP14" s="29" t="s">
        <v>184</v>
      </c>
      <c r="CQ14" s="29" t="s">
        <v>164</v>
      </c>
      <c r="CR14" s="29" t="s">
        <v>185</v>
      </c>
      <c r="CS14" s="29" t="s">
        <v>186</v>
      </c>
      <c r="CT14" s="29" t="s">
        <v>187</v>
      </c>
      <c r="CU14" s="29" t="s">
        <v>188</v>
      </c>
      <c r="CV14" s="29" t="s">
        <v>399</v>
      </c>
      <c r="CW14" s="29" t="s">
        <v>157</v>
      </c>
      <c r="CX14" s="29" t="s">
        <v>189</v>
      </c>
      <c r="CY14" s="29" t="s">
        <v>632</v>
      </c>
      <c r="CZ14" s="29" t="s">
        <v>145</v>
      </c>
      <c r="DA14" s="29" t="s">
        <v>634</v>
      </c>
      <c r="DB14" s="29" t="s">
        <v>635</v>
      </c>
      <c r="DC14" s="29" t="s">
        <v>636</v>
      </c>
      <c r="DD14" s="29" t="s">
        <v>144</v>
      </c>
      <c r="DE14" s="29" t="s">
        <v>191</v>
      </c>
      <c r="DF14" s="29" t="s">
        <v>145</v>
      </c>
      <c r="DG14" s="29" t="s">
        <v>638</v>
      </c>
      <c r="DH14" s="29" t="s">
        <v>639</v>
      </c>
      <c r="DI14" s="29" t="s">
        <v>640</v>
      </c>
      <c r="DJ14" s="29" t="s">
        <v>641</v>
      </c>
      <c r="DK14" s="29" t="s">
        <v>642</v>
      </c>
      <c r="DL14" s="29" t="s">
        <v>643</v>
      </c>
      <c r="DM14" s="29" t="s">
        <v>197</v>
      </c>
      <c r="DN14" s="29" t="s">
        <v>644</v>
      </c>
      <c r="DO14" s="29" t="s">
        <v>645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6" x14ac:dyDescent="0.3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6" x14ac:dyDescent="0.3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6" x14ac:dyDescent="0.3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6" x14ac:dyDescent="0.3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6" x14ac:dyDescent="0.3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6" x14ac:dyDescent="0.3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6" x14ac:dyDescent="0.3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3">
      <c r="A40" s="104" t="s">
        <v>124</v>
      </c>
      <c r="B40" s="105"/>
      <c r="C40" s="44">
        <f>SUM(C15:C39)</f>
        <v>0</v>
      </c>
      <c r="D40" s="44">
        <f t="shared" ref="D40:BO40" si="0">SUM(D15:D39)</f>
        <v>0</v>
      </c>
      <c r="E40" s="44">
        <f t="shared" si="0"/>
        <v>0</v>
      </c>
      <c r="F40" s="44">
        <f t="shared" si="0"/>
        <v>0</v>
      </c>
      <c r="G40" s="44">
        <f t="shared" si="0"/>
        <v>0</v>
      </c>
      <c r="H40" s="44">
        <f t="shared" si="0"/>
        <v>0</v>
      </c>
      <c r="I40" s="44">
        <f t="shared" si="0"/>
        <v>0</v>
      </c>
      <c r="J40" s="44">
        <f t="shared" si="0"/>
        <v>0</v>
      </c>
      <c r="K40" s="44">
        <f t="shared" si="0"/>
        <v>0</v>
      </c>
      <c r="L40" s="44">
        <f t="shared" si="0"/>
        <v>0</v>
      </c>
      <c r="M40" s="44">
        <f t="shared" si="0"/>
        <v>0</v>
      </c>
      <c r="N40" s="44">
        <f t="shared" si="0"/>
        <v>0</v>
      </c>
      <c r="O40" s="44">
        <f t="shared" si="0"/>
        <v>0</v>
      </c>
      <c r="P40" s="44">
        <f t="shared" si="0"/>
        <v>0</v>
      </c>
      <c r="Q40" s="44">
        <f t="shared" si="0"/>
        <v>0</v>
      </c>
      <c r="R40" s="44">
        <f t="shared" si="0"/>
        <v>0</v>
      </c>
      <c r="S40" s="44">
        <f t="shared" si="0"/>
        <v>0</v>
      </c>
      <c r="T40" s="44">
        <f t="shared" si="0"/>
        <v>0</v>
      </c>
      <c r="U40" s="44">
        <f t="shared" si="0"/>
        <v>0</v>
      </c>
      <c r="V40" s="44">
        <f t="shared" si="0"/>
        <v>0</v>
      </c>
      <c r="W40" s="44">
        <f t="shared" si="0"/>
        <v>0</v>
      </c>
      <c r="X40" s="44">
        <f t="shared" si="0"/>
        <v>0</v>
      </c>
      <c r="Y40" s="44">
        <f t="shared" si="0"/>
        <v>0</v>
      </c>
      <c r="Z40" s="44">
        <f t="shared" si="0"/>
        <v>0</v>
      </c>
      <c r="AA40" s="44">
        <f t="shared" si="0"/>
        <v>0</v>
      </c>
      <c r="AB40" s="44">
        <f t="shared" si="0"/>
        <v>0</v>
      </c>
      <c r="AC40" s="44">
        <f t="shared" si="0"/>
        <v>0</v>
      </c>
      <c r="AD40" s="44">
        <f t="shared" si="0"/>
        <v>0</v>
      </c>
      <c r="AE40" s="44">
        <f t="shared" si="0"/>
        <v>0</v>
      </c>
      <c r="AF40" s="44">
        <f t="shared" si="0"/>
        <v>0</v>
      </c>
      <c r="AG40" s="44">
        <f t="shared" si="0"/>
        <v>0</v>
      </c>
      <c r="AH40" s="44">
        <f t="shared" si="0"/>
        <v>0</v>
      </c>
      <c r="AI40" s="44">
        <f t="shared" si="0"/>
        <v>0</v>
      </c>
      <c r="AJ40" s="44">
        <f t="shared" si="0"/>
        <v>0</v>
      </c>
      <c r="AK40" s="44">
        <f t="shared" si="0"/>
        <v>0</v>
      </c>
      <c r="AL40" s="44">
        <f t="shared" si="0"/>
        <v>0</v>
      </c>
      <c r="AM40" s="44">
        <f t="shared" si="0"/>
        <v>0</v>
      </c>
      <c r="AN40" s="44">
        <f t="shared" si="0"/>
        <v>0</v>
      </c>
      <c r="AO40" s="44">
        <f t="shared" si="0"/>
        <v>0</v>
      </c>
      <c r="AP40" s="44">
        <f t="shared" si="0"/>
        <v>0</v>
      </c>
      <c r="AQ40" s="44">
        <f t="shared" si="0"/>
        <v>0</v>
      </c>
      <c r="AR40" s="44">
        <f t="shared" si="0"/>
        <v>0</v>
      </c>
      <c r="AS40" s="44">
        <f t="shared" si="0"/>
        <v>0</v>
      </c>
      <c r="AT40" s="44">
        <f t="shared" si="0"/>
        <v>0</v>
      </c>
      <c r="AU40" s="44">
        <f t="shared" si="0"/>
        <v>0</v>
      </c>
      <c r="AV40" s="44">
        <f t="shared" si="0"/>
        <v>0</v>
      </c>
      <c r="AW40" s="44">
        <f t="shared" si="0"/>
        <v>0</v>
      </c>
      <c r="AX40" s="44">
        <f t="shared" si="0"/>
        <v>0</v>
      </c>
      <c r="AY40" s="44">
        <f t="shared" si="0"/>
        <v>0</v>
      </c>
      <c r="AZ40" s="44">
        <f t="shared" si="0"/>
        <v>0</v>
      </c>
      <c r="BA40" s="44">
        <f t="shared" si="0"/>
        <v>0</v>
      </c>
      <c r="BB40" s="44">
        <f t="shared" si="0"/>
        <v>0</v>
      </c>
      <c r="BC40" s="44">
        <f t="shared" si="0"/>
        <v>0</v>
      </c>
      <c r="BD40" s="44">
        <f t="shared" si="0"/>
        <v>0</v>
      </c>
      <c r="BE40" s="44">
        <f t="shared" si="0"/>
        <v>0</v>
      </c>
      <c r="BF40" s="44">
        <f t="shared" si="0"/>
        <v>0</v>
      </c>
      <c r="BG40" s="44">
        <f t="shared" si="0"/>
        <v>0</v>
      </c>
      <c r="BH40" s="44">
        <f t="shared" si="0"/>
        <v>0</v>
      </c>
      <c r="BI40" s="44">
        <f t="shared" si="0"/>
        <v>0</v>
      </c>
      <c r="BJ40" s="44">
        <f t="shared" si="0"/>
        <v>0</v>
      </c>
      <c r="BK40" s="44">
        <f t="shared" si="0"/>
        <v>0</v>
      </c>
      <c r="BL40" s="44">
        <f t="shared" si="0"/>
        <v>0</v>
      </c>
      <c r="BM40" s="44">
        <f t="shared" si="0"/>
        <v>0</v>
      </c>
      <c r="BN40" s="44">
        <f t="shared" si="0"/>
        <v>0</v>
      </c>
      <c r="BO40" s="44">
        <f t="shared" si="0"/>
        <v>0</v>
      </c>
      <c r="BP40" s="44">
        <f t="shared" ref="BP40:DO40" si="1">SUM(BP15:BP39)</f>
        <v>0</v>
      </c>
      <c r="BQ40" s="44">
        <f t="shared" si="1"/>
        <v>0</v>
      </c>
      <c r="BR40" s="44">
        <f t="shared" si="1"/>
        <v>0</v>
      </c>
      <c r="BS40" s="44">
        <f t="shared" si="1"/>
        <v>0</v>
      </c>
      <c r="BT40" s="44">
        <f t="shared" si="1"/>
        <v>0</v>
      </c>
      <c r="BU40" s="44">
        <f t="shared" si="1"/>
        <v>0</v>
      </c>
      <c r="BV40" s="44">
        <f t="shared" si="1"/>
        <v>0</v>
      </c>
      <c r="BW40" s="44">
        <f t="shared" si="1"/>
        <v>0</v>
      </c>
      <c r="BX40" s="44">
        <f t="shared" si="1"/>
        <v>0</v>
      </c>
      <c r="BY40" s="44">
        <f t="shared" si="1"/>
        <v>0</v>
      </c>
      <c r="BZ40" s="44">
        <f t="shared" si="1"/>
        <v>0</v>
      </c>
      <c r="CA40" s="44">
        <f t="shared" si="1"/>
        <v>0</v>
      </c>
      <c r="CB40" s="44">
        <f t="shared" si="1"/>
        <v>0</v>
      </c>
      <c r="CC40" s="44">
        <f t="shared" si="1"/>
        <v>0</v>
      </c>
      <c r="CD40" s="44">
        <f t="shared" si="1"/>
        <v>0</v>
      </c>
      <c r="CE40" s="44">
        <f t="shared" si="1"/>
        <v>0</v>
      </c>
      <c r="CF40" s="44">
        <f t="shared" si="1"/>
        <v>0</v>
      </c>
      <c r="CG40" s="44">
        <f t="shared" si="1"/>
        <v>0</v>
      </c>
      <c r="CH40" s="44">
        <f t="shared" si="1"/>
        <v>0</v>
      </c>
      <c r="CI40" s="44">
        <f t="shared" si="1"/>
        <v>0</v>
      </c>
      <c r="CJ40" s="44">
        <f t="shared" si="1"/>
        <v>0</v>
      </c>
      <c r="CK40" s="44">
        <f t="shared" si="1"/>
        <v>0</v>
      </c>
      <c r="CL40" s="44">
        <f t="shared" si="1"/>
        <v>0</v>
      </c>
      <c r="CM40" s="44">
        <f t="shared" si="1"/>
        <v>0</v>
      </c>
      <c r="CN40" s="44">
        <f t="shared" si="1"/>
        <v>0</v>
      </c>
      <c r="CO40" s="44">
        <f t="shared" si="1"/>
        <v>0</v>
      </c>
      <c r="CP40" s="44">
        <f t="shared" si="1"/>
        <v>0</v>
      </c>
      <c r="CQ40" s="44">
        <f t="shared" si="1"/>
        <v>0</v>
      </c>
      <c r="CR40" s="44">
        <f t="shared" si="1"/>
        <v>0</v>
      </c>
      <c r="CS40" s="44">
        <f t="shared" si="1"/>
        <v>0</v>
      </c>
      <c r="CT40" s="44">
        <f t="shared" si="1"/>
        <v>0</v>
      </c>
      <c r="CU40" s="44">
        <f t="shared" si="1"/>
        <v>0</v>
      </c>
      <c r="CV40" s="44">
        <f t="shared" si="1"/>
        <v>0</v>
      </c>
      <c r="CW40" s="44">
        <f t="shared" si="1"/>
        <v>0</v>
      </c>
      <c r="CX40" s="44">
        <f t="shared" si="1"/>
        <v>0</v>
      </c>
      <c r="CY40" s="44">
        <f t="shared" si="1"/>
        <v>0</v>
      </c>
      <c r="CZ40" s="44">
        <f t="shared" si="1"/>
        <v>0</v>
      </c>
      <c r="DA40" s="44">
        <f t="shared" si="1"/>
        <v>0</v>
      </c>
      <c r="DB40" s="44">
        <f t="shared" si="1"/>
        <v>0</v>
      </c>
      <c r="DC40" s="44">
        <f t="shared" si="1"/>
        <v>0</v>
      </c>
      <c r="DD40" s="44">
        <f t="shared" si="1"/>
        <v>0</v>
      </c>
      <c r="DE40" s="44">
        <f t="shared" si="1"/>
        <v>0</v>
      </c>
      <c r="DF40" s="44">
        <f t="shared" si="1"/>
        <v>0</v>
      </c>
      <c r="DG40" s="44">
        <f t="shared" si="1"/>
        <v>0</v>
      </c>
      <c r="DH40" s="44">
        <f t="shared" si="1"/>
        <v>0</v>
      </c>
      <c r="DI40" s="44">
        <f t="shared" si="1"/>
        <v>0</v>
      </c>
      <c r="DJ40" s="44">
        <f t="shared" si="1"/>
        <v>0</v>
      </c>
      <c r="DK40" s="44">
        <f t="shared" si="1"/>
        <v>0</v>
      </c>
      <c r="DL40" s="44">
        <f t="shared" si="1"/>
        <v>0</v>
      </c>
      <c r="DM40" s="44">
        <f t="shared" si="1"/>
        <v>0</v>
      </c>
      <c r="DN40" s="44">
        <f t="shared" si="1"/>
        <v>0</v>
      </c>
      <c r="DO40" s="44">
        <f t="shared" si="1"/>
        <v>0</v>
      </c>
    </row>
    <row r="41" spans="1:120" ht="39" customHeight="1" x14ac:dyDescent="0.3">
      <c r="A41" s="106" t="s">
        <v>562</v>
      </c>
      <c r="B41" s="107"/>
      <c r="C41" s="41">
        <f>C40/25%</f>
        <v>0</v>
      </c>
      <c r="D41" s="41">
        <f>D40/25%</f>
        <v>0</v>
      </c>
      <c r="E41" s="41">
        <f t="shared" ref="E41:BP41" si="2">E40/25%</f>
        <v>0</v>
      </c>
      <c r="F41" s="41">
        <f t="shared" si="2"/>
        <v>0</v>
      </c>
      <c r="G41" s="41">
        <f t="shared" si="2"/>
        <v>0</v>
      </c>
      <c r="H41" s="41">
        <f t="shared" si="2"/>
        <v>0</v>
      </c>
      <c r="I41" s="41">
        <f t="shared" si="2"/>
        <v>0</v>
      </c>
      <c r="J41" s="41">
        <f t="shared" si="2"/>
        <v>0</v>
      </c>
      <c r="K41" s="41">
        <f t="shared" si="2"/>
        <v>0</v>
      </c>
      <c r="L41" s="41">
        <f t="shared" si="2"/>
        <v>0</v>
      </c>
      <c r="M41" s="41">
        <f t="shared" si="2"/>
        <v>0</v>
      </c>
      <c r="N41" s="41">
        <f t="shared" si="2"/>
        <v>0</v>
      </c>
      <c r="O41" s="41">
        <f t="shared" si="2"/>
        <v>0</v>
      </c>
      <c r="P41" s="41">
        <f t="shared" si="2"/>
        <v>0</v>
      </c>
      <c r="Q41" s="41">
        <f t="shared" si="2"/>
        <v>0</v>
      </c>
      <c r="R41" s="41">
        <f t="shared" si="2"/>
        <v>0</v>
      </c>
      <c r="S41" s="41">
        <f t="shared" si="2"/>
        <v>0</v>
      </c>
      <c r="T41" s="41">
        <f t="shared" si="2"/>
        <v>0</v>
      </c>
      <c r="U41" s="41">
        <f t="shared" si="2"/>
        <v>0</v>
      </c>
      <c r="V41" s="41">
        <f t="shared" si="2"/>
        <v>0</v>
      </c>
      <c r="W41" s="41">
        <f t="shared" si="2"/>
        <v>0</v>
      </c>
      <c r="X41" s="41">
        <f t="shared" si="2"/>
        <v>0</v>
      </c>
      <c r="Y41" s="41">
        <f t="shared" si="2"/>
        <v>0</v>
      </c>
      <c r="Z41" s="41">
        <f t="shared" si="2"/>
        <v>0</v>
      </c>
      <c r="AA41" s="41">
        <f t="shared" si="2"/>
        <v>0</v>
      </c>
      <c r="AB41" s="41">
        <f t="shared" si="2"/>
        <v>0</v>
      </c>
      <c r="AC41" s="41">
        <f t="shared" si="2"/>
        <v>0</v>
      </c>
      <c r="AD41" s="41">
        <f t="shared" si="2"/>
        <v>0</v>
      </c>
      <c r="AE41" s="41">
        <f t="shared" si="2"/>
        <v>0</v>
      </c>
      <c r="AF41" s="41">
        <f t="shared" si="2"/>
        <v>0</v>
      </c>
      <c r="AG41" s="41">
        <f t="shared" si="2"/>
        <v>0</v>
      </c>
      <c r="AH41" s="41">
        <f t="shared" si="2"/>
        <v>0</v>
      </c>
      <c r="AI41" s="41">
        <f t="shared" si="2"/>
        <v>0</v>
      </c>
      <c r="AJ41" s="41">
        <f t="shared" si="2"/>
        <v>0</v>
      </c>
      <c r="AK41" s="41">
        <f t="shared" si="2"/>
        <v>0</v>
      </c>
      <c r="AL41" s="41">
        <f t="shared" si="2"/>
        <v>0</v>
      </c>
      <c r="AM41" s="41">
        <f t="shared" si="2"/>
        <v>0</v>
      </c>
      <c r="AN41" s="41">
        <f t="shared" si="2"/>
        <v>0</v>
      </c>
      <c r="AO41" s="41">
        <f t="shared" si="2"/>
        <v>0</v>
      </c>
      <c r="AP41" s="41">
        <f t="shared" si="2"/>
        <v>0</v>
      </c>
      <c r="AQ41" s="41">
        <f t="shared" si="2"/>
        <v>0</v>
      </c>
      <c r="AR41" s="41">
        <f t="shared" si="2"/>
        <v>0</v>
      </c>
      <c r="AS41" s="41">
        <f t="shared" si="2"/>
        <v>0</v>
      </c>
      <c r="AT41" s="41">
        <f t="shared" si="2"/>
        <v>0</v>
      </c>
      <c r="AU41" s="41">
        <f t="shared" si="2"/>
        <v>0</v>
      </c>
      <c r="AV41" s="41">
        <f t="shared" si="2"/>
        <v>0</v>
      </c>
      <c r="AW41" s="41">
        <f t="shared" si="2"/>
        <v>0</v>
      </c>
      <c r="AX41" s="41">
        <f t="shared" si="2"/>
        <v>0</v>
      </c>
      <c r="AY41" s="41">
        <f t="shared" si="2"/>
        <v>0</v>
      </c>
      <c r="AZ41" s="41">
        <f t="shared" si="2"/>
        <v>0</v>
      </c>
      <c r="BA41" s="41">
        <f t="shared" si="2"/>
        <v>0</v>
      </c>
      <c r="BB41" s="41">
        <f t="shared" si="2"/>
        <v>0</v>
      </c>
      <c r="BC41" s="41">
        <f t="shared" si="2"/>
        <v>0</v>
      </c>
      <c r="BD41" s="41">
        <f t="shared" si="2"/>
        <v>0</v>
      </c>
      <c r="BE41" s="41">
        <f t="shared" si="2"/>
        <v>0</v>
      </c>
      <c r="BF41" s="41">
        <f t="shared" si="2"/>
        <v>0</v>
      </c>
      <c r="BG41" s="41">
        <f t="shared" si="2"/>
        <v>0</v>
      </c>
      <c r="BH41" s="45">
        <f t="shared" si="2"/>
        <v>0</v>
      </c>
      <c r="BI41" s="45">
        <f t="shared" si="2"/>
        <v>0</v>
      </c>
      <c r="BJ41" s="45">
        <f t="shared" si="2"/>
        <v>0</v>
      </c>
      <c r="BK41" s="45">
        <f t="shared" si="2"/>
        <v>0</v>
      </c>
      <c r="BL41" s="45">
        <f t="shared" si="2"/>
        <v>0</v>
      </c>
      <c r="BM41" s="45">
        <f t="shared" si="2"/>
        <v>0</v>
      </c>
      <c r="BN41" s="45">
        <f t="shared" si="2"/>
        <v>0</v>
      </c>
      <c r="BO41" s="45">
        <f t="shared" si="2"/>
        <v>0</v>
      </c>
      <c r="BP41" s="45">
        <f t="shared" si="2"/>
        <v>0</v>
      </c>
      <c r="BQ41" s="45">
        <f t="shared" ref="BQ41:DO41" si="3">BQ40/25%</f>
        <v>0</v>
      </c>
      <c r="BR41" s="45">
        <f t="shared" si="3"/>
        <v>0</v>
      </c>
      <c r="BS41" s="45">
        <f t="shared" si="3"/>
        <v>0</v>
      </c>
      <c r="BT41" s="45">
        <f t="shared" si="3"/>
        <v>0</v>
      </c>
      <c r="BU41" s="45">
        <f t="shared" si="3"/>
        <v>0</v>
      </c>
      <c r="BV41" s="45">
        <f t="shared" si="3"/>
        <v>0</v>
      </c>
      <c r="BW41" s="41">
        <f t="shared" si="3"/>
        <v>0</v>
      </c>
      <c r="BX41" s="41">
        <f t="shared" si="3"/>
        <v>0</v>
      </c>
      <c r="BY41" s="41">
        <f t="shared" si="3"/>
        <v>0</v>
      </c>
      <c r="BZ41" s="41">
        <f t="shared" si="3"/>
        <v>0</v>
      </c>
      <c r="CA41" s="41">
        <f t="shared" si="3"/>
        <v>0</v>
      </c>
      <c r="CB41" s="41">
        <f t="shared" si="3"/>
        <v>0</v>
      </c>
      <c r="CC41" s="41">
        <f t="shared" si="3"/>
        <v>0</v>
      </c>
      <c r="CD41" s="41">
        <f t="shared" si="3"/>
        <v>0</v>
      </c>
      <c r="CE41" s="41">
        <f t="shared" si="3"/>
        <v>0</v>
      </c>
      <c r="CF41" s="41">
        <f t="shared" si="3"/>
        <v>0</v>
      </c>
      <c r="CG41" s="41">
        <f t="shared" si="3"/>
        <v>0</v>
      </c>
      <c r="CH41" s="41">
        <f t="shared" si="3"/>
        <v>0</v>
      </c>
      <c r="CI41" s="41">
        <f t="shared" si="3"/>
        <v>0</v>
      </c>
      <c r="CJ41" s="41">
        <f t="shared" si="3"/>
        <v>0</v>
      </c>
      <c r="CK41" s="41">
        <f t="shared" si="3"/>
        <v>0</v>
      </c>
      <c r="CL41" s="41">
        <f t="shared" si="3"/>
        <v>0</v>
      </c>
      <c r="CM41" s="41">
        <f t="shared" si="3"/>
        <v>0</v>
      </c>
      <c r="CN41" s="41">
        <f t="shared" si="3"/>
        <v>0</v>
      </c>
      <c r="CO41" s="41">
        <f t="shared" si="3"/>
        <v>0</v>
      </c>
      <c r="CP41" s="41">
        <f t="shared" si="3"/>
        <v>0</v>
      </c>
      <c r="CQ41" s="41">
        <f t="shared" si="3"/>
        <v>0</v>
      </c>
      <c r="CR41" s="41">
        <f t="shared" si="3"/>
        <v>0</v>
      </c>
      <c r="CS41" s="41">
        <f t="shared" si="3"/>
        <v>0</v>
      </c>
      <c r="CT41" s="41">
        <f t="shared" si="3"/>
        <v>0</v>
      </c>
      <c r="CU41" s="41">
        <f t="shared" si="3"/>
        <v>0</v>
      </c>
      <c r="CV41" s="41">
        <f t="shared" si="3"/>
        <v>0</v>
      </c>
      <c r="CW41" s="41">
        <f t="shared" si="3"/>
        <v>0</v>
      </c>
      <c r="CX41" s="41">
        <f t="shared" si="3"/>
        <v>0</v>
      </c>
      <c r="CY41" s="41">
        <f t="shared" si="3"/>
        <v>0</v>
      </c>
      <c r="CZ41" s="41">
        <f t="shared" si="3"/>
        <v>0</v>
      </c>
      <c r="DA41" s="45">
        <f t="shared" si="3"/>
        <v>0</v>
      </c>
      <c r="DB41" s="45">
        <f t="shared" si="3"/>
        <v>0</v>
      </c>
      <c r="DC41" s="45">
        <f t="shared" si="3"/>
        <v>0</v>
      </c>
      <c r="DD41" s="45">
        <f t="shared" si="3"/>
        <v>0</v>
      </c>
      <c r="DE41" s="45">
        <f t="shared" si="3"/>
        <v>0</v>
      </c>
      <c r="DF41" s="45">
        <f t="shared" si="3"/>
        <v>0</v>
      </c>
      <c r="DG41" s="45">
        <f t="shared" si="3"/>
        <v>0</v>
      </c>
      <c r="DH41" s="45">
        <f t="shared" si="3"/>
        <v>0</v>
      </c>
      <c r="DI41" s="45">
        <f t="shared" si="3"/>
        <v>0</v>
      </c>
      <c r="DJ41" s="45">
        <f t="shared" si="3"/>
        <v>0</v>
      </c>
      <c r="DK41" s="45">
        <f t="shared" si="3"/>
        <v>0</v>
      </c>
      <c r="DL41" s="45">
        <f t="shared" si="3"/>
        <v>0</v>
      </c>
      <c r="DM41" s="45">
        <f t="shared" si="3"/>
        <v>0</v>
      </c>
      <c r="DN41" s="45">
        <f t="shared" si="3"/>
        <v>0</v>
      </c>
      <c r="DO41" s="45">
        <f t="shared" si="3"/>
        <v>0</v>
      </c>
      <c r="DP41" s="46"/>
    </row>
    <row r="42" spans="1:120" x14ac:dyDescent="0.3">
      <c r="B42" s="11"/>
      <c r="C42" s="12"/>
    </row>
    <row r="43" spans="1:120" x14ac:dyDescent="0.3">
      <c r="B43" s="11" t="s">
        <v>535</v>
      </c>
    </row>
    <row r="44" spans="1:120" x14ac:dyDescent="0.3">
      <c r="B44" t="s">
        <v>536</v>
      </c>
      <c r="C44" t="s">
        <v>539</v>
      </c>
      <c r="D44" s="50">
        <f>(C41+F41+I41+L41+O41+R41+U41)/7</f>
        <v>0</v>
      </c>
      <c r="E44">
        <f>D44/100*25</f>
        <v>0</v>
      </c>
    </row>
    <row r="45" spans="1:120" x14ac:dyDescent="0.3">
      <c r="B45" t="s">
        <v>537</v>
      </c>
      <c r="C45" t="s">
        <v>539</v>
      </c>
      <c r="D45" s="50">
        <f>(D41+G41+J41+M41+P41+S41+V41)/7</f>
        <v>0</v>
      </c>
      <c r="E45">
        <f t="shared" ref="E45:E46" si="4">D45/100*25</f>
        <v>0</v>
      </c>
    </row>
    <row r="46" spans="1:120" x14ac:dyDescent="0.3">
      <c r="B46" t="s">
        <v>538</v>
      </c>
      <c r="C46" t="s">
        <v>539</v>
      </c>
      <c r="D46" s="50">
        <f>(E41+H41+K41+N41+Q41+T41+W41)/7</f>
        <v>0</v>
      </c>
      <c r="E46">
        <f t="shared" si="4"/>
        <v>0</v>
      </c>
    </row>
    <row r="47" spans="1:120" x14ac:dyDescent="0.3">
      <c r="D47" s="48">
        <f>SUM(D44:D46)</f>
        <v>0</v>
      </c>
      <c r="E47" s="49">
        <f>SUM(E44:E46)</f>
        <v>0</v>
      </c>
    </row>
    <row r="48" spans="1:120" x14ac:dyDescent="0.3">
      <c r="B48" t="s">
        <v>536</v>
      </c>
      <c r="C48" t="s">
        <v>540</v>
      </c>
      <c r="D48" s="50">
        <f>(X41+AA41+AD41+AG41+AJ41+AM41+AP41+AS41+AV41+AY41+BB41+BE41)/12</f>
        <v>0</v>
      </c>
      <c r="E48" s="33">
        <f t="shared" ref="E48:E62" si="5">D48/100*25</f>
        <v>0</v>
      </c>
    </row>
    <row r="49" spans="2:5" x14ac:dyDescent="0.3">
      <c r="B49" t="s">
        <v>537</v>
      </c>
      <c r="C49" t="s">
        <v>540</v>
      </c>
      <c r="D49" s="50">
        <f>(Y41+AB41+AE41+AH41+AK41+AN41+AQ41+AT41+AW41+AZ41+BC41+BC41+BF41)/12</f>
        <v>0</v>
      </c>
      <c r="E49" s="33">
        <f t="shared" si="5"/>
        <v>0</v>
      </c>
    </row>
    <row r="50" spans="2:5" x14ac:dyDescent="0.3">
      <c r="B50" t="s">
        <v>538</v>
      </c>
      <c r="C50" t="s">
        <v>540</v>
      </c>
      <c r="D50" s="50">
        <f>(Z41+AC41+AF41+AI41+AL41+AO41+AR41+AU41+AX41+BA41+BD41+BG41)/12</f>
        <v>0</v>
      </c>
      <c r="E50" s="33">
        <f t="shared" si="5"/>
        <v>0</v>
      </c>
    </row>
    <row r="51" spans="2:5" x14ac:dyDescent="0.3">
      <c r="D51" s="48">
        <f>SUM(D48:D50)</f>
        <v>0</v>
      </c>
      <c r="E51" s="48">
        <f>SUM(E48:E50)</f>
        <v>0</v>
      </c>
    </row>
    <row r="52" spans="2:5" x14ac:dyDescent="0.3">
      <c r="B52" t="s">
        <v>536</v>
      </c>
      <c r="C52" t="s">
        <v>541</v>
      </c>
      <c r="D52" s="50">
        <f>(BH41+BK41+BN41+BQ41+BT41)/5</f>
        <v>0</v>
      </c>
      <c r="E52">
        <f t="shared" si="5"/>
        <v>0</v>
      </c>
    </row>
    <row r="53" spans="2:5" x14ac:dyDescent="0.3">
      <c r="B53" t="s">
        <v>537</v>
      </c>
      <c r="C53" t="s">
        <v>541</v>
      </c>
      <c r="D53" s="50">
        <f>(BI41+BL41+BO41+BR41+BU41)/5</f>
        <v>0</v>
      </c>
      <c r="E53">
        <f t="shared" si="5"/>
        <v>0</v>
      </c>
    </row>
    <row r="54" spans="2:5" x14ac:dyDescent="0.3">
      <c r="B54" t="s">
        <v>538</v>
      </c>
      <c r="C54" t="s">
        <v>541</v>
      </c>
      <c r="D54" s="50">
        <f>(BJ41+BM41+BP41+BS41+BV41)/5</f>
        <v>0</v>
      </c>
      <c r="E54">
        <f t="shared" si="5"/>
        <v>0</v>
      </c>
    </row>
    <row r="55" spans="2:5" x14ac:dyDescent="0.3">
      <c r="D55" s="48">
        <f>SUM(D52:D54)</f>
        <v>0</v>
      </c>
      <c r="E55" s="49">
        <f>SUM(E52:E54)</f>
        <v>0</v>
      </c>
    </row>
    <row r="56" spans="2:5" x14ac:dyDescent="0.3">
      <c r="B56" t="s">
        <v>536</v>
      </c>
      <c r="C56" t="s">
        <v>542</v>
      </c>
      <c r="D56" s="50">
        <f>(BW41+BZ41+CC41+CF41+CI41+CL41+CO41+CR41+CU41+CX41)/10</f>
        <v>0</v>
      </c>
      <c r="E56">
        <f t="shared" si="5"/>
        <v>0</v>
      </c>
    </row>
    <row r="57" spans="2:5" x14ac:dyDescent="0.3">
      <c r="B57" t="s">
        <v>537</v>
      </c>
      <c r="C57" t="s">
        <v>542</v>
      </c>
      <c r="D57" s="50">
        <f>(BX41+CA41+CD41+CG41+CJ41+CM41+CP41+CS41+CV41+CY41)/10</f>
        <v>0</v>
      </c>
      <c r="E57">
        <f t="shared" si="5"/>
        <v>0</v>
      </c>
    </row>
    <row r="58" spans="2:5" x14ac:dyDescent="0.3">
      <c r="B58" t="s">
        <v>538</v>
      </c>
      <c r="C58" t="s">
        <v>542</v>
      </c>
      <c r="D58" s="50">
        <f>(BY41+CB41+CE41+CH41+CK41+CN41+CQ41+CT41+CW41+CZ41)/10</f>
        <v>0</v>
      </c>
      <c r="E58">
        <f t="shared" si="5"/>
        <v>0</v>
      </c>
    </row>
    <row r="59" spans="2:5" x14ac:dyDescent="0.3">
      <c r="D59" s="49">
        <f>SUM(D56:D58)</f>
        <v>0</v>
      </c>
      <c r="E59" s="49">
        <f>SUM(E56:E58)</f>
        <v>0</v>
      </c>
    </row>
    <row r="60" spans="2:5" x14ac:dyDescent="0.3">
      <c r="B60" t="s">
        <v>536</v>
      </c>
      <c r="C60" t="s">
        <v>543</v>
      </c>
      <c r="D60" s="50">
        <f>(DA41+DD41+DG41+DJ41+DM41)/5</f>
        <v>0</v>
      </c>
      <c r="E60">
        <f t="shared" si="5"/>
        <v>0</v>
      </c>
    </row>
    <row r="61" spans="2:5" x14ac:dyDescent="0.3">
      <c r="B61" t="s">
        <v>537</v>
      </c>
      <c r="C61" t="s">
        <v>543</v>
      </c>
      <c r="D61" s="50">
        <f>(DB41+DE41+DH41+DK41+DN41)/5</f>
        <v>0</v>
      </c>
      <c r="E61">
        <f t="shared" si="5"/>
        <v>0</v>
      </c>
    </row>
    <row r="62" spans="2:5" x14ac:dyDescent="0.3">
      <c r="B62" t="s">
        <v>538</v>
      </c>
      <c r="C62" t="s">
        <v>543</v>
      </c>
      <c r="D62" s="50">
        <f>(DC41+DF41+DI41+DL41+DO41)/5</f>
        <v>0</v>
      </c>
      <c r="E62">
        <f t="shared" si="5"/>
        <v>0</v>
      </c>
    </row>
    <row r="63" spans="2:5" x14ac:dyDescent="0.3">
      <c r="D63" s="49">
        <f>SUM(D60:D62)</f>
        <v>0</v>
      </c>
      <c r="E63" s="49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41"/>
  <sheetViews>
    <sheetView topLeftCell="A3" zoomScale="90" zoomScaleNormal="90" workbookViewId="0">
      <pane xSplit="2" ySplit="2" topLeftCell="C22" activePane="bottomRight" state="frozen"/>
      <selection activeCell="A3" sqref="A3"/>
      <selection pane="topRight" activeCell="C3" sqref="C3"/>
      <selection pane="bottomLeft" activeCell="A5" sqref="A5"/>
      <selection pane="bottomRight" activeCell="O39" sqref="O39:O40"/>
    </sheetView>
  </sheetViews>
  <sheetFormatPr defaultRowHeight="14.4" x14ac:dyDescent="0.3"/>
  <cols>
    <col min="1" max="1" width="5.21875" customWidth="1"/>
    <col min="2" max="2" width="25.33203125" customWidth="1"/>
  </cols>
  <sheetData>
    <row r="1" spans="1:122" ht="15.6" x14ac:dyDescent="0.3">
      <c r="A1" s="6" t="s">
        <v>44</v>
      </c>
      <c r="B1" s="14" t="s">
        <v>281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566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6" x14ac:dyDescent="0.3">
      <c r="A3" s="8"/>
      <c r="B3" s="110" t="s">
        <v>1019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7"/>
      <c r="O3" s="7"/>
      <c r="P3" s="7"/>
      <c r="Q3" s="7"/>
      <c r="R3" s="7"/>
      <c r="S3" s="7"/>
      <c r="T3" s="7"/>
      <c r="U3" s="7"/>
      <c r="V3" s="7"/>
    </row>
    <row r="4" spans="1:122" ht="15.6" x14ac:dyDescent="0.3">
      <c r="A4" s="8" t="s">
        <v>1020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  <c r="U4" s="7"/>
      <c r="V4" s="7"/>
    </row>
    <row r="5" spans="1:122" ht="15.6" x14ac:dyDescent="0.3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122" ht="15.75" customHeight="1" x14ac:dyDescent="0.3">
      <c r="A6" s="108" t="s">
        <v>0</v>
      </c>
      <c r="B6" s="108" t="s">
        <v>123</v>
      </c>
      <c r="C6" s="86" t="s">
        <v>272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63" t="s">
        <v>274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81" t="s">
        <v>646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113" t="s">
        <v>282</v>
      </c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5"/>
      <c r="DG6" s="111" t="s">
        <v>286</v>
      </c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</row>
    <row r="7" spans="1:122" ht="15.75" customHeight="1" x14ac:dyDescent="0.3">
      <c r="A7" s="108"/>
      <c r="B7" s="108"/>
      <c r="C7" s="90" t="s">
        <v>273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112" t="s">
        <v>275</v>
      </c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85" t="s">
        <v>276</v>
      </c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92" t="s">
        <v>32</v>
      </c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4"/>
      <c r="AY7" s="92" t="s">
        <v>283</v>
      </c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4"/>
      <c r="BK7" s="116" t="s">
        <v>278</v>
      </c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 t="s">
        <v>284</v>
      </c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82" t="s">
        <v>285</v>
      </c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4"/>
      <c r="CU7" s="68" t="s">
        <v>43</v>
      </c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117"/>
      <c r="DG7" s="85" t="s">
        <v>280</v>
      </c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</row>
    <row r="8" spans="1:122" ht="0.75" customHeight="1" x14ac:dyDescent="0.3">
      <c r="A8" s="108"/>
      <c r="B8" s="10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5"/>
      <c r="P8" s="5"/>
      <c r="Q8" s="5"/>
      <c r="R8" s="5"/>
      <c r="S8" s="5"/>
      <c r="T8" s="5"/>
      <c r="U8" s="5"/>
      <c r="V8" s="5"/>
      <c r="W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17"/>
      <c r="AN8" s="17"/>
      <c r="AO8" s="17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08"/>
      <c r="B9" s="10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08"/>
      <c r="B10" s="10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hidden="1" x14ac:dyDescent="0.3">
      <c r="A11" s="108"/>
      <c r="B11" s="10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9"/>
      <c r="P11" s="9"/>
      <c r="Q11" s="9"/>
      <c r="R11" s="9"/>
      <c r="S11" s="9"/>
      <c r="T11" s="9"/>
      <c r="U11" s="9"/>
      <c r="V11" s="9"/>
      <c r="W11" s="9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6" hidden="1" x14ac:dyDescent="0.3">
      <c r="A12" s="108"/>
      <c r="B12" s="10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9"/>
      <c r="P12" s="9"/>
      <c r="Q12" s="9"/>
      <c r="R12" s="9"/>
      <c r="S12" s="9"/>
      <c r="T12" s="9"/>
      <c r="U12" s="9"/>
      <c r="V12" s="9"/>
      <c r="W12" s="9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</row>
    <row r="13" spans="1:122" ht="15.6" x14ac:dyDescent="0.3">
      <c r="A13" s="108"/>
      <c r="B13" s="108"/>
      <c r="C13" s="91" t="s">
        <v>45</v>
      </c>
      <c r="D13" s="103" t="s">
        <v>2</v>
      </c>
      <c r="E13" s="103" t="s">
        <v>3</v>
      </c>
      <c r="F13" s="103" t="s">
        <v>46</v>
      </c>
      <c r="G13" s="103" t="s">
        <v>8</v>
      </c>
      <c r="H13" s="103" t="s">
        <v>1</v>
      </c>
      <c r="I13" s="89" t="s">
        <v>47</v>
      </c>
      <c r="J13" s="90"/>
      <c r="K13" s="90"/>
      <c r="L13" s="89" t="s">
        <v>48</v>
      </c>
      <c r="M13" s="90"/>
      <c r="N13" s="90"/>
      <c r="O13" s="112" t="s">
        <v>54</v>
      </c>
      <c r="P13" s="112"/>
      <c r="Q13" s="112"/>
      <c r="R13" s="112" t="s">
        <v>2</v>
      </c>
      <c r="S13" s="112"/>
      <c r="T13" s="112"/>
      <c r="U13" s="112" t="s">
        <v>55</v>
      </c>
      <c r="V13" s="112"/>
      <c r="W13" s="112"/>
      <c r="X13" s="112" t="s">
        <v>9</v>
      </c>
      <c r="Y13" s="112"/>
      <c r="Z13" s="112"/>
      <c r="AA13" s="112" t="s">
        <v>4</v>
      </c>
      <c r="AB13" s="112"/>
      <c r="AC13" s="112"/>
      <c r="AD13" s="85" t="s">
        <v>5</v>
      </c>
      <c r="AE13" s="85"/>
      <c r="AF13" s="85"/>
      <c r="AG13" s="112" t="s">
        <v>12</v>
      </c>
      <c r="AH13" s="112"/>
      <c r="AI13" s="112"/>
      <c r="AJ13" s="112" t="s">
        <v>6</v>
      </c>
      <c r="AK13" s="112"/>
      <c r="AL13" s="112"/>
      <c r="AM13" s="85" t="s">
        <v>287</v>
      </c>
      <c r="AN13" s="85"/>
      <c r="AO13" s="85"/>
      <c r="AP13" s="85" t="s">
        <v>288</v>
      </c>
      <c r="AQ13" s="85"/>
      <c r="AR13" s="85"/>
      <c r="AS13" s="85" t="s">
        <v>289</v>
      </c>
      <c r="AT13" s="85"/>
      <c r="AU13" s="85"/>
      <c r="AV13" s="85" t="s">
        <v>290</v>
      </c>
      <c r="AW13" s="85"/>
      <c r="AX13" s="85"/>
      <c r="AY13" s="85" t="s">
        <v>49</v>
      </c>
      <c r="AZ13" s="85"/>
      <c r="BA13" s="85"/>
      <c r="BB13" s="85" t="s">
        <v>50</v>
      </c>
      <c r="BC13" s="85"/>
      <c r="BD13" s="85"/>
      <c r="BE13" s="85" t="s">
        <v>51</v>
      </c>
      <c r="BF13" s="85"/>
      <c r="BG13" s="85"/>
      <c r="BH13" s="85" t="s">
        <v>52</v>
      </c>
      <c r="BI13" s="85"/>
      <c r="BJ13" s="85"/>
      <c r="BK13" s="85" t="s">
        <v>53</v>
      </c>
      <c r="BL13" s="85"/>
      <c r="BM13" s="85"/>
      <c r="BN13" s="85" t="s">
        <v>56</v>
      </c>
      <c r="BO13" s="85"/>
      <c r="BP13" s="85"/>
      <c r="BQ13" s="85" t="s">
        <v>57</v>
      </c>
      <c r="BR13" s="85"/>
      <c r="BS13" s="85"/>
      <c r="BT13" s="85" t="s">
        <v>58</v>
      </c>
      <c r="BU13" s="85"/>
      <c r="BV13" s="85"/>
      <c r="BW13" s="85" t="s">
        <v>59</v>
      </c>
      <c r="BX13" s="85"/>
      <c r="BY13" s="85"/>
      <c r="BZ13" s="85" t="s">
        <v>291</v>
      </c>
      <c r="CA13" s="85"/>
      <c r="CB13" s="85"/>
      <c r="CC13" s="85" t="s">
        <v>292</v>
      </c>
      <c r="CD13" s="85"/>
      <c r="CE13" s="85"/>
      <c r="CF13" s="85" t="s">
        <v>293</v>
      </c>
      <c r="CG13" s="85"/>
      <c r="CH13" s="85"/>
      <c r="CI13" s="85" t="s">
        <v>294</v>
      </c>
      <c r="CJ13" s="85"/>
      <c r="CK13" s="85"/>
      <c r="CL13" s="85" t="s">
        <v>295</v>
      </c>
      <c r="CM13" s="85"/>
      <c r="CN13" s="85"/>
      <c r="CO13" s="85" t="s">
        <v>296</v>
      </c>
      <c r="CP13" s="85"/>
      <c r="CQ13" s="85"/>
      <c r="CR13" s="85" t="s">
        <v>297</v>
      </c>
      <c r="CS13" s="85"/>
      <c r="CT13" s="85"/>
      <c r="CU13" s="85" t="s">
        <v>298</v>
      </c>
      <c r="CV13" s="85"/>
      <c r="CW13" s="85"/>
      <c r="CX13" s="85" t="s">
        <v>299</v>
      </c>
      <c r="CY13" s="85"/>
      <c r="CZ13" s="85"/>
      <c r="DA13" s="85" t="s">
        <v>300</v>
      </c>
      <c r="DB13" s="85"/>
      <c r="DC13" s="85"/>
      <c r="DD13" s="85" t="s">
        <v>301</v>
      </c>
      <c r="DE13" s="85"/>
      <c r="DF13" s="85"/>
      <c r="DG13" s="85" t="s">
        <v>302</v>
      </c>
      <c r="DH13" s="85"/>
      <c r="DI13" s="85"/>
      <c r="DJ13" s="85" t="s">
        <v>303</v>
      </c>
      <c r="DK13" s="85"/>
      <c r="DL13" s="85"/>
      <c r="DM13" s="85" t="s">
        <v>304</v>
      </c>
      <c r="DN13" s="85"/>
      <c r="DO13" s="85"/>
      <c r="DP13" s="85" t="s">
        <v>305</v>
      </c>
      <c r="DQ13" s="85"/>
      <c r="DR13" s="85"/>
    </row>
    <row r="14" spans="1:122" ht="51" customHeight="1" x14ac:dyDescent="0.3">
      <c r="A14" s="108"/>
      <c r="B14" s="109"/>
      <c r="C14" s="96" t="s">
        <v>647</v>
      </c>
      <c r="D14" s="96"/>
      <c r="E14" s="96"/>
      <c r="F14" s="96" t="s">
        <v>651</v>
      </c>
      <c r="G14" s="96"/>
      <c r="H14" s="96"/>
      <c r="I14" s="96" t="s">
        <v>202</v>
      </c>
      <c r="J14" s="96"/>
      <c r="K14" s="96"/>
      <c r="L14" s="96" t="s">
        <v>204</v>
      </c>
      <c r="M14" s="96"/>
      <c r="N14" s="96"/>
      <c r="O14" s="96" t="s">
        <v>655</v>
      </c>
      <c r="P14" s="96"/>
      <c r="Q14" s="96"/>
      <c r="R14" s="96" t="s">
        <v>656</v>
      </c>
      <c r="S14" s="96"/>
      <c r="T14" s="96"/>
      <c r="U14" s="96" t="s">
        <v>658</v>
      </c>
      <c r="V14" s="96"/>
      <c r="W14" s="96"/>
      <c r="X14" s="96" t="s">
        <v>661</v>
      </c>
      <c r="Y14" s="96"/>
      <c r="Z14" s="96"/>
      <c r="AA14" s="96" t="s">
        <v>664</v>
      </c>
      <c r="AB14" s="96"/>
      <c r="AC14" s="96"/>
      <c r="AD14" s="96" t="s">
        <v>217</v>
      </c>
      <c r="AE14" s="96"/>
      <c r="AF14" s="96"/>
      <c r="AG14" s="96" t="s">
        <v>665</v>
      </c>
      <c r="AH14" s="96"/>
      <c r="AI14" s="96"/>
      <c r="AJ14" s="96" t="s">
        <v>667</v>
      </c>
      <c r="AK14" s="96"/>
      <c r="AL14" s="96"/>
      <c r="AM14" s="96" t="s">
        <v>668</v>
      </c>
      <c r="AN14" s="96"/>
      <c r="AO14" s="96"/>
      <c r="AP14" s="101" t="s">
        <v>365</v>
      </c>
      <c r="AQ14" s="101"/>
      <c r="AR14" s="101"/>
      <c r="AS14" s="101" t="s">
        <v>672</v>
      </c>
      <c r="AT14" s="101"/>
      <c r="AU14" s="101"/>
      <c r="AV14" s="101" t="s">
        <v>676</v>
      </c>
      <c r="AW14" s="101"/>
      <c r="AX14" s="101"/>
      <c r="AY14" s="101" t="s">
        <v>678</v>
      </c>
      <c r="AZ14" s="101"/>
      <c r="BA14" s="101"/>
      <c r="BB14" s="101" t="s">
        <v>681</v>
      </c>
      <c r="BC14" s="101"/>
      <c r="BD14" s="101"/>
      <c r="BE14" s="101" t="s">
        <v>682</v>
      </c>
      <c r="BF14" s="101"/>
      <c r="BG14" s="101"/>
      <c r="BH14" s="101" t="s">
        <v>683</v>
      </c>
      <c r="BI14" s="101"/>
      <c r="BJ14" s="101"/>
      <c r="BK14" s="101" t="s">
        <v>684</v>
      </c>
      <c r="BL14" s="101"/>
      <c r="BM14" s="101"/>
      <c r="BN14" s="101" t="s">
        <v>686</v>
      </c>
      <c r="BO14" s="101"/>
      <c r="BP14" s="101"/>
      <c r="BQ14" s="101" t="s">
        <v>687</v>
      </c>
      <c r="BR14" s="101"/>
      <c r="BS14" s="101"/>
      <c r="BT14" s="101" t="s">
        <v>688</v>
      </c>
      <c r="BU14" s="101"/>
      <c r="BV14" s="101"/>
      <c r="BW14" s="101" t="s">
        <v>691</v>
      </c>
      <c r="BX14" s="101"/>
      <c r="BY14" s="101"/>
      <c r="BZ14" s="101" t="s">
        <v>692</v>
      </c>
      <c r="CA14" s="101"/>
      <c r="CB14" s="101"/>
      <c r="CC14" s="101" t="s">
        <v>696</v>
      </c>
      <c r="CD14" s="101"/>
      <c r="CE14" s="101"/>
      <c r="CF14" s="101" t="s">
        <v>699</v>
      </c>
      <c r="CG14" s="101"/>
      <c r="CH14" s="101"/>
      <c r="CI14" s="101" t="s">
        <v>700</v>
      </c>
      <c r="CJ14" s="101"/>
      <c r="CK14" s="101"/>
      <c r="CL14" s="101" t="s">
        <v>702</v>
      </c>
      <c r="CM14" s="101"/>
      <c r="CN14" s="101"/>
      <c r="CO14" s="101" t="s">
        <v>703</v>
      </c>
      <c r="CP14" s="101"/>
      <c r="CQ14" s="101"/>
      <c r="CR14" s="101" t="s">
        <v>705</v>
      </c>
      <c r="CS14" s="101"/>
      <c r="CT14" s="101"/>
      <c r="CU14" s="101" t="s">
        <v>706</v>
      </c>
      <c r="CV14" s="101"/>
      <c r="CW14" s="101"/>
      <c r="CX14" s="101" t="s">
        <v>707</v>
      </c>
      <c r="CY14" s="101"/>
      <c r="CZ14" s="101"/>
      <c r="DA14" s="101" t="s">
        <v>708</v>
      </c>
      <c r="DB14" s="101"/>
      <c r="DC14" s="101"/>
      <c r="DD14" s="101" t="s">
        <v>709</v>
      </c>
      <c r="DE14" s="101"/>
      <c r="DF14" s="101"/>
      <c r="DG14" s="102" t="s">
        <v>711</v>
      </c>
      <c r="DH14" s="102"/>
      <c r="DI14" s="102"/>
      <c r="DJ14" s="102" t="s">
        <v>715</v>
      </c>
      <c r="DK14" s="102"/>
      <c r="DL14" s="102"/>
      <c r="DM14" s="96" t="s">
        <v>718</v>
      </c>
      <c r="DN14" s="96"/>
      <c r="DO14" s="96"/>
      <c r="DP14" s="96" t="s">
        <v>720</v>
      </c>
      <c r="DQ14" s="96"/>
      <c r="DR14" s="96"/>
    </row>
    <row r="15" spans="1:122" ht="102.75" customHeight="1" x14ac:dyDescent="0.3">
      <c r="A15" s="108"/>
      <c r="B15" s="109"/>
      <c r="C15" s="29" t="s">
        <v>648</v>
      </c>
      <c r="D15" s="29" t="s">
        <v>649</v>
      </c>
      <c r="E15" s="29" t="s">
        <v>650</v>
      </c>
      <c r="F15" s="29" t="s">
        <v>198</v>
      </c>
      <c r="G15" s="29" t="s">
        <v>199</v>
      </c>
      <c r="H15" s="29" t="s">
        <v>200</v>
      </c>
      <c r="I15" s="29" t="s">
        <v>652</v>
      </c>
      <c r="J15" s="29" t="s">
        <v>653</v>
      </c>
      <c r="K15" s="29" t="s">
        <v>654</v>
      </c>
      <c r="L15" s="29" t="s">
        <v>205</v>
      </c>
      <c r="M15" s="29" t="s">
        <v>206</v>
      </c>
      <c r="N15" s="29" t="s">
        <v>207</v>
      </c>
      <c r="O15" s="29" t="s">
        <v>208</v>
      </c>
      <c r="P15" s="29" t="s">
        <v>209</v>
      </c>
      <c r="Q15" s="29" t="s">
        <v>210</v>
      </c>
      <c r="R15" s="29" t="s">
        <v>211</v>
      </c>
      <c r="S15" s="29" t="s">
        <v>399</v>
      </c>
      <c r="T15" s="29" t="s">
        <v>657</v>
      </c>
      <c r="U15" s="29" t="s">
        <v>659</v>
      </c>
      <c r="V15" s="29" t="s">
        <v>660</v>
      </c>
      <c r="W15" s="29" t="s">
        <v>157</v>
      </c>
      <c r="X15" s="29" t="s">
        <v>486</v>
      </c>
      <c r="Y15" s="29" t="s">
        <v>662</v>
      </c>
      <c r="Z15" s="29" t="s">
        <v>663</v>
      </c>
      <c r="AA15" s="29" t="s">
        <v>216</v>
      </c>
      <c r="AB15" s="29">
        <v>1</v>
      </c>
      <c r="AC15" s="29">
        <v>1</v>
      </c>
      <c r="AD15" s="29" t="s">
        <v>162</v>
      </c>
      <c r="AE15" s="29" t="s">
        <v>184</v>
      </c>
      <c r="AF15" s="29" t="s">
        <v>164</v>
      </c>
      <c r="AG15" s="29" t="s">
        <v>218</v>
      </c>
      <c r="AH15" s="29" t="s">
        <v>666</v>
      </c>
      <c r="AI15" s="29" t="s">
        <v>242</v>
      </c>
      <c r="AJ15" s="29" t="s">
        <v>219</v>
      </c>
      <c r="AK15" s="29" t="s">
        <v>220</v>
      </c>
      <c r="AL15" s="29" t="s">
        <v>221</v>
      </c>
      <c r="AM15" s="29" t="s">
        <v>669</v>
      </c>
      <c r="AN15" s="29" t="s">
        <v>670</v>
      </c>
      <c r="AO15" s="29" t="s">
        <v>671</v>
      </c>
      <c r="AP15" s="29" t="s">
        <v>366</v>
      </c>
      <c r="AQ15" s="29" t="s">
        <v>367</v>
      </c>
      <c r="AR15" s="29" t="s">
        <v>368</v>
      </c>
      <c r="AS15" s="29" t="s">
        <v>673</v>
      </c>
      <c r="AT15" s="29" t="s">
        <v>674</v>
      </c>
      <c r="AU15" s="29" t="s">
        <v>675</v>
      </c>
      <c r="AV15" s="29" t="s">
        <v>370</v>
      </c>
      <c r="AW15" s="29" t="s">
        <v>677</v>
      </c>
      <c r="AX15" s="29" t="s">
        <v>371</v>
      </c>
      <c r="AY15" s="30" t="s">
        <v>222</v>
      </c>
      <c r="AZ15" s="30" t="s">
        <v>679</v>
      </c>
      <c r="BA15" s="30" t="s">
        <v>680</v>
      </c>
      <c r="BB15" s="30" t="s">
        <v>223</v>
      </c>
      <c r="BC15" s="30" t="s">
        <v>224</v>
      </c>
      <c r="BD15" s="30" t="s">
        <v>225</v>
      </c>
      <c r="BE15" s="30" t="s">
        <v>226</v>
      </c>
      <c r="BF15" s="30" t="s">
        <v>476</v>
      </c>
      <c r="BG15" s="30" t="s">
        <v>227</v>
      </c>
      <c r="BH15" s="30" t="s">
        <v>135</v>
      </c>
      <c r="BI15" s="30" t="s">
        <v>228</v>
      </c>
      <c r="BJ15" s="30" t="s">
        <v>229</v>
      </c>
      <c r="BK15" s="30" t="s">
        <v>375</v>
      </c>
      <c r="BL15" s="30" t="s">
        <v>685</v>
      </c>
      <c r="BM15" s="30" t="s">
        <v>376</v>
      </c>
      <c r="BN15" s="30" t="s">
        <v>372</v>
      </c>
      <c r="BO15" s="30" t="s">
        <v>373</v>
      </c>
      <c r="BP15" s="30" t="s">
        <v>374</v>
      </c>
      <c r="BQ15" s="30" t="s">
        <v>377</v>
      </c>
      <c r="BR15" s="30" t="s">
        <v>533</v>
      </c>
      <c r="BS15" s="30" t="s">
        <v>378</v>
      </c>
      <c r="BT15" s="30" t="s">
        <v>379</v>
      </c>
      <c r="BU15" s="30" t="s">
        <v>689</v>
      </c>
      <c r="BV15" s="30" t="s">
        <v>690</v>
      </c>
      <c r="BW15" s="30" t="s">
        <v>192</v>
      </c>
      <c r="BX15" s="30" t="s">
        <v>193</v>
      </c>
      <c r="BY15" s="30" t="s">
        <v>212</v>
      </c>
      <c r="BZ15" s="30" t="s">
        <v>693</v>
      </c>
      <c r="CA15" s="30" t="s">
        <v>694</v>
      </c>
      <c r="CB15" s="30" t="s">
        <v>695</v>
      </c>
      <c r="CC15" s="30" t="s">
        <v>697</v>
      </c>
      <c r="CD15" s="30" t="s">
        <v>381</v>
      </c>
      <c r="CE15" s="30" t="s">
        <v>698</v>
      </c>
      <c r="CF15" s="30" t="s">
        <v>382</v>
      </c>
      <c r="CG15" s="30" t="s">
        <v>383</v>
      </c>
      <c r="CH15" s="30" t="s">
        <v>384</v>
      </c>
      <c r="CI15" s="30" t="s">
        <v>385</v>
      </c>
      <c r="CJ15" s="30" t="s">
        <v>701</v>
      </c>
      <c r="CK15" s="30" t="s">
        <v>386</v>
      </c>
      <c r="CL15" s="30" t="s">
        <v>387</v>
      </c>
      <c r="CM15" s="30" t="s">
        <v>388</v>
      </c>
      <c r="CN15" s="30" t="s">
        <v>389</v>
      </c>
      <c r="CO15" s="30" t="s">
        <v>203</v>
      </c>
      <c r="CP15" s="30" t="s">
        <v>390</v>
      </c>
      <c r="CQ15" s="30" t="s">
        <v>704</v>
      </c>
      <c r="CR15" s="30" t="s">
        <v>391</v>
      </c>
      <c r="CS15" s="30" t="s">
        <v>392</v>
      </c>
      <c r="CT15" s="30" t="s">
        <v>393</v>
      </c>
      <c r="CU15" s="30" t="s">
        <v>396</v>
      </c>
      <c r="CV15" s="30" t="s">
        <v>397</v>
      </c>
      <c r="CW15" s="30" t="s">
        <v>398</v>
      </c>
      <c r="CX15" s="30" t="s">
        <v>400</v>
      </c>
      <c r="CY15" s="30" t="s">
        <v>401</v>
      </c>
      <c r="CZ15" s="30" t="s">
        <v>402</v>
      </c>
      <c r="DA15" s="30" t="s">
        <v>403</v>
      </c>
      <c r="DB15" s="30" t="s">
        <v>165</v>
      </c>
      <c r="DC15" s="30" t="s">
        <v>404</v>
      </c>
      <c r="DD15" s="30" t="s">
        <v>710</v>
      </c>
      <c r="DE15" s="30" t="s">
        <v>369</v>
      </c>
      <c r="DF15" s="30" t="s">
        <v>180</v>
      </c>
      <c r="DG15" s="29" t="s">
        <v>712</v>
      </c>
      <c r="DH15" s="29" t="s">
        <v>713</v>
      </c>
      <c r="DI15" s="29" t="s">
        <v>714</v>
      </c>
      <c r="DJ15" s="29" t="s">
        <v>534</v>
      </c>
      <c r="DK15" s="29" t="s">
        <v>716</v>
      </c>
      <c r="DL15" s="29" t="s">
        <v>717</v>
      </c>
      <c r="DM15" s="29" t="s">
        <v>405</v>
      </c>
      <c r="DN15" s="29" t="s">
        <v>406</v>
      </c>
      <c r="DO15" s="29" t="s">
        <v>719</v>
      </c>
      <c r="DP15" s="29" t="s">
        <v>407</v>
      </c>
      <c r="DQ15" s="29" t="s">
        <v>195</v>
      </c>
      <c r="DR15" s="29" t="s">
        <v>408</v>
      </c>
    </row>
    <row r="16" spans="1:122" ht="15.6" x14ac:dyDescent="0.3">
      <c r="A16" s="2">
        <v>1</v>
      </c>
      <c r="B16" s="51" t="s">
        <v>1003</v>
      </c>
      <c r="C16" s="5"/>
      <c r="D16" s="5"/>
      <c r="E16" s="5">
        <v>1</v>
      </c>
      <c r="F16" s="13"/>
      <c r="G16" s="13">
        <v>1</v>
      </c>
      <c r="H16" s="13"/>
      <c r="I16" s="13"/>
      <c r="J16" s="13">
        <v>1</v>
      </c>
      <c r="K16" s="13"/>
      <c r="L16" s="13"/>
      <c r="M16" s="13">
        <v>1</v>
      </c>
      <c r="N16" s="13"/>
      <c r="O16" s="13">
        <v>1</v>
      </c>
      <c r="P16" s="13"/>
      <c r="Q16" s="13"/>
      <c r="R16" s="13"/>
      <c r="S16" s="13">
        <v>1</v>
      </c>
      <c r="T16" s="17"/>
      <c r="U16" s="17"/>
      <c r="V16" s="17">
        <v>1</v>
      </c>
      <c r="W16" s="13"/>
      <c r="X16" s="17"/>
      <c r="Y16" s="17"/>
      <c r="Z16" s="17">
        <v>1</v>
      </c>
      <c r="AA16" s="17"/>
      <c r="AB16" s="17"/>
      <c r="AC16" s="17">
        <v>1</v>
      </c>
      <c r="AD16" s="17"/>
      <c r="AE16" s="17">
        <v>1</v>
      </c>
      <c r="AF16" s="17"/>
      <c r="AG16" s="17"/>
      <c r="AH16" s="17"/>
      <c r="AI16" s="17">
        <v>1</v>
      </c>
      <c r="AJ16" s="17"/>
      <c r="AK16" s="17">
        <v>1</v>
      </c>
      <c r="AL16" s="17"/>
      <c r="AM16" s="17"/>
      <c r="AN16" s="17">
        <v>1</v>
      </c>
      <c r="AO16" s="17"/>
      <c r="AP16" s="17"/>
      <c r="AQ16" s="17"/>
      <c r="AR16" s="17">
        <v>1</v>
      </c>
      <c r="AS16" s="17"/>
      <c r="AT16" s="17"/>
      <c r="AU16" s="17">
        <v>1</v>
      </c>
      <c r="AV16" s="17"/>
      <c r="AW16" s="17"/>
      <c r="AX16" s="17">
        <v>1</v>
      </c>
      <c r="AY16" s="17"/>
      <c r="AZ16" s="17"/>
      <c r="BA16" s="17">
        <v>1</v>
      </c>
      <c r="BB16" s="17"/>
      <c r="BC16" s="17"/>
      <c r="BD16" s="17">
        <v>1</v>
      </c>
      <c r="BE16" s="17"/>
      <c r="BF16" s="17">
        <v>1</v>
      </c>
      <c r="BG16" s="17"/>
      <c r="BH16" s="17"/>
      <c r="BI16" s="17">
        <v>1</v>
      </c>
      <c r="BJ16" s="17"/>
      <c r="BK16" s="17"/>
      <c r="BL16" s="17">
        <v>1</v>
      </c>
      <c r="BM16" s="17"/>
      <c r="BN16" s="17"/>
      <c r="BO16" s="17">
        <v>1</v>
      </c>
      <c r="BP16" s="17"/>
      <c r="BQ16" s="17"/>
      <c r="BR16" s="17">
        <v>1</v>
      </c>
      <c r="BS16" s="17"/>
      <c r="BT16" s="17">
        <v>1</v>
      </c>
      <c r="BU16" s="17"/>
      <c r="BV16" s="17"/>
      <c r="BW16" s="17"/>
      <c r="BX16" s="17">
        <v>1</v>
      </c>
      <c r="BY16" s="17"/>
      <c r="BZ16" s="17">
        <v>1</v>
      </c>
      <c r="CA16" s="17"/>
      <c r="CB16" s="17"/>
      <c r="CC16" s="17"/>
      <c r="CD16" s="17">
        <v>1</v>
      </c>
      <c r="CE16" s="17"/>
      <c r="CF16" s="17"/>
      <c r="CG16" s="17">
        <v>1</v>
      </c>
      <c r="CH16" s="17"/>
      <c r="CI16" s="17"/>
      <c r="CJ16" s="17">
        <v>1</v>
      </c>
      <c r="CK16" s="17"/>
      <c r="CL16" s="17"/>
      <c r="CM16" s="17">
        <v>1</v>
      </c>
      <c r="CN16" s="17"/>
      <c r="CO16" s="17"/>
      <c r="CP16" s="17">
        <v>1</v>
      </c>
      <c r="CQ16" s="17"/>
      <c r="CR16" s="17"/>
      <c r="CS16" s="17">
        <v>1</v>
      </c>
      <c r="CT16" s="17"/>
      <c r="CU16" s="17"/>
      <c r="CV16" s="17"/>
      <c r="CW16" s="17">
        <v>1</v>
      </c>
      <c r="CX16" s="17"/>
      <c r="CY16" s="17">
        <v>1</v>
      </c>
      <c r="CZ16" s="17"/>
      <c r="DA16" s="17"/>
      <c r="DB16" s="17">
        <v>1</v>
      </c>
      <c r="DC16" s="17"/>
      <c r="DD16" s="17"/>
      <c r="DE16" s="17"/>
      <c r="DF16" s="17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17"/>
    </row>
    <row r="17" spans="1:122" ht="15.6" x14ac:dyDescent="0.3">
      <c r="A17" s="2">
        <v>2</v>
      </c>
      <c r="B17" s="52" t="s">
        <v>1004</v>
      </c>
      <c r="C17" s="9"/>
      <c r="D17" s="9"/>
      <c r="E17" s="9">
        <v>1</v>
      </c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/>
      <c r="S17" s="1">
        <v>1</v>
      </c>
      <c r="T17" s="4"/>
      <c r="U17" s="4"/>
      <c r="V17" s="4">
        <v>1</v>
      </c>
      <c r="W17" s="1"/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</row>
    <row r="18" spans="1:122" x14ac:dyDescent="0.3">
      <c r="A18" s="104" t="s">
        <v>124</v>
      </c>
      <c r="B18" s="105"/>
      <c r="C18" s="44">
        <f t="shared" ref="C18:Y18" si="0">SUM(C16:C17)</f>
        <v>0</v>
      </c>
      <c r="D18" s="44">
        <f t="shared" si="0"/>
        <v>0</v>
      </c>
      <c r="E18" s="44">
        <f t="shared" si="0"/>
        <v>2</v>
      </c>
      <c r="F18" s="44">
        <f t="shared" si="0"/>
        <v>0</v>
      </c>
      <c r="G18" s="44">
        <f t="shared" si="0"/>
        <v>2</v>
      </c>
      <c r="H18" s="44">
        <f t="shared" si="0"/>
        <v>0</v>
      </c>
      <c r="I18" s="44">
        <f t="shared" si="0"/>
        <v>0</v>
      </c>
      <c r="J18" s="44">
        <f t="shared" si="0"/>
        <v>2</v>
      </c>
      <c r="K18" s="44">
        <f t="shared" si="0"/>
        <v>0</v>
      </c>
      <c r="L18" s="44">
        <f t="shared" si="0"/>
        <v>0</v>
      </c>
      <c r="M18" s="44">
        <f t="shared" si="0"/>
        <v>2</v>
      </c>
      <c r="N18" s="44">
        <f t="shared" si="0"/>
        <v>0</v>
      </c>
      <c r="O18" s="44">
        <f t="shared" si="0"/>
        <v>2</v>
      </c>
      <c r="P18" s="44">
        <f t="shared" si="0"/>
        <v>0</v>
      </c>
      <c r="Q18" s="44">
        <f t="shared" si="0"/>
        <v>0</v>
      </c>
      <c r="R18" s="44">
        <f t="shared" si="0"/>
        <v>0</v>
      </c>
      <c r="S18" s="44">
        <f t="shared" si="0"/>
        <v>2</v>
      </c>
      <c r="T18" s="44">
        <f t="shared" si="0"/>
        <v>0</v>
      </c>
      <c r="U18" s="44">
        <f t="shared" si="0"/>
        <v>0</v>
      </c>
      <c r="V18" s="44">
        <f t="shared" si="0"/>
        <v>2</v>
      </c>
      <c r="W18" s="44">
        <f t="shared" si="0"/>
        <v>0</v>
      </c>
      <c r="X18" s="44">
        <f t="shared" si="0"/>
        <v>0</v>
      </c>
      <c r="Y18" s="44">
        <f t="shared" si="0"/>
        <v>0</v>
      </c>
      <c r="Z18" s="44">
        <f t="shared" ref="Z18:AA18" si="1">SUM(Z16:Z17)</f>
        <v>2</v>
      </c>
      <c r="AA18" s="44">
        <f t="shared" si="1"/>
        <v>0</v>
      </c>
      <c r="AB18" s="44">
        <f t="shared" ref="AB18:BG18" si="2">SUM(AB16:AB17)</f>
        <v>0</v>
      </c>
      <c r="AC18" s="44">
        <f t="shared" si="2"/>
        <v>2</v>
      </c>
      <c r="AD18" s="44">
        <f t="shared" si="2"/>
        <v>0</v>
      </c>
      <c r="AE18" s="44">
        <f t="shared" si="2"/>
        <v>2</v>
      </c>
      <c r="AF18" s="44">
        <f t="shared" si="2"/>
        <v>0</v>
      </c>
      <c r="AG18" s="44">
        <f t="shared" si="2"/>
        <v>0</v>
      </c>
      <c r="AH18" s="44">
        <f t="shared" si="2"/>
        <v>1</v>
      </c>
      <c r="AI18" s="44">
        <f t="shared" si="2"/>
        <v>1</v>
      </c>
      <c r="AJ18" s="44">
        <f t="shared" si="2"/>
        <v>0</v>
      </c>
      <c r="AK18" s="44">
        <f t="shared" si="2"/>
        <v>2</v>
      </c>
      <c r="AL18" s="44">
        <f t="shared" si="2"/>
        <v>0</v>
      </c>
      <c r="AM18" s="44">
        <f t="shared" si="2"/>
        <v>0</v>
      </c>
      <c r="AN18" s="44">
        <f t="shared" si="2"/>
        <v>2</v>
      </c>
      <c r="AO18" s="44">
        <f t="shared" si="2"/>
        <v>0</v>
      </c>
      <c r="AP18" s="44">
        <f t="shared" si="2"/>
        <v>0</v>
      </c>
      <c r="AQ18" s="44">
        <f t="shared" si="2"/>
        <v>0</v>
      </c>
      <c r="AR18" s="44">
        <f t="shared" si="2"/>
        <v>2</v>
      </c>
      <c r="AS18" s="44">
        <f t="shared" si="2"/>
        <v>0</v>
      </c>
      <c r="AT18" s="44">
        <f t="shared" si="2"/>
        <v>0</v>
      </c>
      <c r="AU18" s="44">
        <f t="shared" si="2"/>
        <v>2</v>
      </c>
      <c r="AV18" s="44">
        <f t="shared" si="2"/>
        <v>0</v>
      </c>
      <c r="AW18" s="44">
        <f t="shared" si="2"/>
        <v>0</v>
      </c>
      <c r="AX18" s="44">
        <f t="shared" si="2"/>
        <v>2</v>
      </c>
      <c r="AY18" s="44">
        <f t="shared" si="2"/>
        <v>0</v>
      </c>
      <c r="AZ18" s="44">
        <f t="shared" si="2"/>
        <v>0</v>
      </c>
      <c r="BA18" s="44">
        <f t="shared" si="2"/>
        <v>2</v>
      </c>
      <c r="BB18" s="44">
        <f t="shared" si="2"/>
        <v>0</v>
      </c>
      <c r="BC18" s="44">
        <f t="shared" si="2"/>
        <v>0</v>
      </c>
      <c r="BD18" s="44">
        <f t="shared" si="2"/>
        <v>2</v>
      </c>
      <c r="BE18" s="44">
        <f t="shared" si="2"/>
        <v>0</v>
      </c>
      <c r="BF18" s="44">
        <f t="shared" si="2"/>
        <v>2</v>
      </c>
      <c r="BG18" s="44">
        <f t="shared" si="2"/>
        <v>0</v>
      </c>
      <c r="BH18" s="44">
        <f t="shared" ref="BH18:CM18" si="3">SUM(BH16:BH17)</f>
        <v>0</v>
      </c>
      <c r="BI18" s="44">
        <f t="shared" si="3"/>
        <v>2</v>
      </c>
      <c r="BJ18" s="44">
        <f t="shared" si="3"/>
        <v>0</v>
      </c>
      <c r="BK18" s="44">
        <f t="shared" si="3"/>
        <v>0</v>
      </c>
      <c r="BL18" s="44">
        <f t="shared" si="3"/>
        <v>2</v>
      </c>
      <c r="BM18" s="44">
        <f t="shared" si="3"/>
        <v>0</v>
      </c>
      <c r="BN18" s="44">
        <f t="shared" si="3"/>
        <v>0</v>
      </c>
      <c r="BO18" s="44">
        <f t="shared" si="3"/>
        <v>2</v>
      </c>
      <c r="BP18" s="44">
        <f t="shared" si="3"/>
        <v>0</v>
      </c>
      <c r="BQ18" s="44">
        <f t="shared" si="3"/>
        <v>0</v>
      </c>
      <c r="BR18" s="44">
        <f t="shared" si="3"/>
        <v>2</v>
      </c>
      <c r="BS18" s="44">
        <f t="shared" si="3"/>
        <v>0</v>
      </c>
      <c r="BT18" s="44">
        <f t="shared" si="3"/>
        <v>2</v>
      </c>
      <c r="BU18" s="44">
        <f t="shared" si="3"/>
        <v>0</v>
      </c>
      <c r="BV18" s="44">
        <f t="shared" si="3"/>
        <v>0</v>
      </c>
      <c r="BW18" s="44">
        <f t="shared" si="3"/>
        <v>0</v>
      </c>
      <c r="BX18" s="44">
        <f t="shared" si="3"/>
        <v>2</v>
      </c>
      <c r="BY18" s="44">
        <f t="shared" si="3"/>
        <v>0</v>
      </c>
      <c r="BZ18" s="44">
        <f t="shared" si="3"/>
        <v>2</v>
      </c>
      <c r="CA18" s="44">
        <f t="shared" si="3"/>
        <v>0</v>
      </c>
      <c r="CB18" s="44">
        <f t="shared" si="3"/>
        <v>0</v>
      </c>
      <c r="CC18" s="44">
        <f t="shared" si="3"/>
        <v>0</v>
      </c>
      <c r="CD18" s="44">
        <f t="shared" si="3"/>
        <v>2</v>
      </c>
      <c r="CE18" s="44">
        <f t="shared" si="3"/>
        <v>0</v>
      </c>
      <c r="CF18" s="44">
        <f t="shared" si="3"/>
        <v>0</v>
      </c>
      <c r="CG18" s="44">
        <f t="shared" si="3"/>
        <v>2</v>
      </c>
      <c r="CH18" s="44">
        <f t="shared" si="3"/>
        <v>0</v>
      </c>
      <c r="CI18" s="44">
        <f t="shared" si="3"/>
        <v>0</v>
      </c>
      <c r="CJ18" s="44">
        <f t="shared" si="3"/>
        <v>2</v>
      </c>
      <c r="CK18" s="44">
        <f t="shared" si="3"/>
        <v>0</v>
      </c>
      <c r="CL18" s="44">
        <f t="shared" si="3"/>
        <v>0</v>
      </c>
      <c r="CM18" s="44">
        <f t="shared" si="3"/>
        <v>2</v>
      </c>
      <c r="CN18" s="44">
        <f t="shared" ref="CN18:DR18" si="4">SUM(CN16:CN17)</f>
        <v>0</v>
      </c>
      <c r="CO18" s="44">
        <f t="shared" si="4"/>
        <v>0</v>
      </c>
      <c r="CP18" s="44">
        <f t="shared" si="4"/>
        <v>2</v>
      </c>
      <c r="CQ18" s="44">
        <f t="shared" si="4"/>
        <v>0</v>
      </c>
      <c r="CR18" s="44">
        <f t="shared" si="4"/>
        <v>0</v>
      </c>
      <c r="CS18" s="44">
        <f t="shared" si="4"/>
        <v>2</v>
      </c>
      <c r="CT18" s="44">
        <f t="shared" si="4"/>
        <v>0</v>
      </c>
      <c r="CU18" s="44">
        <f t="shared" si="4"/>
        <v>0</v>
      </c>
      <c r="CV18" s="44">
        <f t="shared" si="4"/>
        <v>0</v>
      </c>
      <c r="CW18" s="44">
        <f t="shared" si="4"/>
        <v>2</v>
      </c>
      <c r="CX18" s="44">
        <f t="shared" si="4"/>
        <v>0</v>
      </c>
      <c r="CY18" s="44">
        <f t="shared" si="4"/>
        <v>1</v>
      </c>
      <c r="CZ18" s="44">
        <f t="shared" si="4"/>
        <v>1</v>
      </c>
      <c r="DA18" s="44">
        <f t="shared" si="4"/>
        <v>0</v>
      </c>
      <c r="DB18" s="44">
        <f t="shared" si="4"/>
        <v>2</v>
      </c>
      <c r="DC18" s="44">
        <f t="shared" si="4"/>
        <v>0</v>
      </c>
      <c r="DD18" s="44">
        <f t="shared" si="4"/>
        <v>0</v>
      </c>
      <c r="DE18" s="44">
        <f t="shared" si="4"/>
        <v>0</v>
      </c>
      <c r="DF18" s="44">
        <f t="shared" si="4"/>
        <v>2</v>
      </c>
      <c r="DG18" s="44">
        <f t="shared" si="4"/>
        <v>2</v>
      </c>
      <c r="DH18" s="44">
        <f t="shared" si="4"/>
        <v>0</v>
      </c>
      <c r="DI18" s="44">
        <f t="shared" si="4"/>
        <v>0</v>
      </c>
      <c r="DJ18" s="44">
        <f t="shared" si="4"/>
        <v>0</v>
      </c>
      <c r="DK18" s="44">
        <f t="shared" si="4"/>
        <v>2</v>
      </c>
      <c r="DL18" s="44">
        <f t="shared" si="4"/>
        <v>0</v>
      </c>
      <c r="DM18" s="44">
        <f t="shared" si="4"/>
        <v>0</v>
      </c>
      <c r="DN18" s="44">
        <f t="shared" si="4"/>
        <v>2</v>
      </c>
      <c r="DO18" s="44">
        <f t="shared" si="4"/>
        <v>0</v>
      </c>
      <c r="DP18" s="44">
        <f t="shared" si="4"/>
        <v>0</v>
      </c>
      <c r="DQ18" s="44">
        <f t="shared" si="4"/>
        <v>2</v>
      </c>
      <c r="DR18" s="44">
        <f t="shared" si="4"/>
        <v>0</v>
      </c>
    </row>
    <row r="19" spans="1:122" ht="37.5" customHeight="1" x14ac:dyDescent="0.3">
      <c r="A19" s="106" t="s">
        <v>561</v>
      </c>
      <c r="B19" s="107"/>
      <c r="C19" s="41">
        <f>C18/2%</f>
        <v>0</v>
      </c>
      <c r="D19" s="41">
        <f t="shared" ref="D19:BO19" si="5">D18/2%</f>
        <v>0</v>
      </c>
      <c r="E19" s="41">
        <f t="shared" si="5"/>
        <v>100</v>
      </c>
      <c r="F19" s="41">
        <f t="shared" si="5"/>
        <v>0</v>
      </c>
      <c r="G19" s="41">
        <f t="shared" si="5"/>
        <v>100</v>
      </c>
      <c r="H19" s="41">
        <f t="shared" si="5"/>
        <v>0</v>
      </c>
      <c r="I19" s="41">
        <f t="shared" si="5"/>
        <v>0</v>
      </c>
      <c r="J19" s="41">
        <f t="shared" si="5"/>
        <v>100</v>
      </c>
      <c r="K19" s="41">
        <f t="shared" si="5"/>
        <v>0</v>
      </c>
      <c r="L19" s="41">
        <f t="shared" si="5"/>
        <v>0</v>
      </c>
      <c r="M19" s="41">
        <f t="shared" si="5"/>
        <v>100</v>
      </c>
      <c r="N19" s="41">
        <f t="shared" si="5"/>
        <v>0</v>
      </c>
      <c r="O19" s="41">
        <f t="shared" si="5"/>
        <v>100</v>
      </c>
      <c r="P19" s="41">
        <f t="shared" si="5"/>
        <v>0</v>
      </c>
      <c r="Q19" s="41">
        <f t="shared" si="5"/>
        <v>0</v>
      </c>
      <c r="R19" s="41">
        <f t="shared" si="5"/>
        <v>0</v>
      </c>
      <c r="S19" s="41">
        <f t="shared" si="5"/>
        <v>100</v>
      </c>
      <c r="T19" s="41">
        <f t="shared" si="5"/>
        <v>0</v>
      </c>
      <c r="U19" s="41">
        <f t="shared" si="5"/>
        <v>0</v>
      </c>
      <c r="V19" s="41">
        <f t="shared" si="5"/>
        <v>100</v>
      </c>
      <c r="W19" s="41">
        <f t="shared" si="5"/>
        <v>0</v>
      </c>
      <c r="X19" s="41">
        <f t="shared" si="5"/>
        <v>0</v>
      </c>
      <c r="Y19" s="41">
        <f t="shared" si="5"/>
        <v>0</v>
      </c>
      <c r="Z19" s="41">
        <f t="shared" si="5"/>
        <v>100</v>
      </c>
      <c r="AA19" s="41">
        <f t="shared" si="5"/>
        <v>0</v>
      </c>
      <c r="AB19" s="41">
        <f t="shared" si="5"/>
        <v>0</v>
      </c>
      <c r="AC19" s="41">
        <f t="shared" si="5"/>
        <v>100</v>
      </c>
      <c r="AD19" s="41">
        <f t="shared" si="5"/>
        <v>0</v>
      </c>
      <c r="AE19" s="41">
        <f t="shared" si="5"/>
        <v>100</v>
      </c>
      <c r="AF19" s="41">
        <f t="shared" si="5"/>
        <v>0</v>
      </c>
      <c r="AG19" s="41">
        <f t="shared" si="5"/>
        <v>0</v>
      </c>
      <c r="AH19" s="41">
        <f t="shared" si="5"/>
        <v>50</v>
      </c>
      <c r="AI19" s="41">
        <f t="shared" si="5"/>
        <v>50</v>
      </c>
      <c r="AJ19" s="41">
        <f t="shared" si="5"/>
        <v>0</v>
      </c>
      <c r="AK19" s="41">
        <f t="shared" si="5"/>
        <v>100</v>
      </c>
      <c r="AL19" s="41">
        <f t="shared" si="5"/>
        <v>0</v>
      </c>
      <c r="AM19" s="41">
        <f t="shared" si="5"/>
        <v>0</v>
      </c>
      <c r="AN19" s="41">
        <f t="shared" si="5"/>
        <v>100</v>
      </c>
      <c r="AO19" s="41">
        <f t="shared" si="5"/>
        <v>0</v>
      </c>
      <c r="AP19" s="41">
        <f t="shared" si="5"/>
        <v>0</v>
      </c>
      <c r="AQ19" s="41">
        <f t="shared" si="5"/>
        <v>0</v>
      </c>
      <c r="AR19" s="41">
        <f t="shared" si="5"/>
        <v>100</v>
      </c>
      <c r="AS19" s="41">
        <f t="shared" si="5"/>
        <v>0</v>
      </c>
      <c r="AT19" s="41">
        <f t="shared" si="5"/>
        <v>0</v>
      </c>
      <c r="AU19" s="41">
        <f t="shared" si="5"/>
        <v>100</v>
      </c>
      <c r="AV19" s="41">
        <f t="shared" si="5"/>
        <v>0</v>
      </c>
      <c r="AW19" s="41">
        <f t="shared" si="5"/>
        <v>0</v>
      </c>
      <c r="AX19" s="41">
        <f t="shared" si="5"/>
        <v>100</v>
      </c>
      <c r="AY19" s="41">
        <f t="shared" si="5"/>
        <v>0</v>
      </c>
      <c r="AZ19" s="41">
        <f t="shared" si="5"/>
        <v>0</v>
      </c>
      <c r="BA19" s="41">
        <f t="shared" si="5"/>
        <v>100</v>
      </c>
      <c r="BB19" s="41">
        <f t="shared" si="5"/>
        <v>0</v>
      </c>
      <c r="BC19" s="41">
        <f t="shared" si="5"/>
        <v>0</v>
      </c>
      <c r="BD19" s="41">
        <f t="shared" si="5"/>
        <v>100</v>
      </c>
      <c r="BE19" s="41">
        <f t="shared" si="5"/>
        <v>0</v>
      </c>
      <c r="BF19" s="41">
        <f t="shared" si="5"/>
        <v>100</v>
      </c>
      <c r="BG19" s="41">
        <f t="shared" si="5"/>
        <v>0</v>
      </c>
      <c r="BH19" s="41">
        <f t="shared" si="5"/>
        <v>0</v>
      </c>
      <c r="BI19" s="41">
        <f t="shared" si="5"/>
        <v>100</v>
      </c>
      <c r="BJ19" s="41">
        <f t="shared" si="5"/>
        <v>0</v>
      </c>
      <c r="BK19" s="41">
        <f t="shared" si="5"/>
        <v>0</v>
      </c>
      <c r="BL19" s="41">
        <f t="shared" si="5"/>
        <v>100</v>
      </c>
      <c r="BM19" s="41">
        <f t="shared" si="5"/>
        <v>0</v>
      </c>
      <c r="BN19" s="41">
        <f t="shared" si="5"/>
        <v>0</v>
      </c>
      <c r="BO19" s="41">
        <f t="shared" si="5"/>
        <v>100</v>
      </c>
      <c r="BP19" s="41">
        <f t="shared" ref="BP19:DR19" si="6">BP18/2%</f>
        <v>0</v>
      </c>
      <c r="BQ19" s="41">
        <f t="shared" si="6"/>
        <v>0</v>
      </c>
      <c r="BR19" s="41">
        <f t="shared" si="6"/>
        <v>100</v>
      </c>
      <c r="BS19" s="41">
        <f t="shared" si="6"/>
        <v>0</v>
      </c>
      <c r="BT19" s="41">
        <f t="shared" si="6"/>
        <v>100</v>
      </c>
      <c r="BU19" s="41">
        <f t="shared" si="6"/>
        <v>0</v>
      </c>
      <c r="BV19" s="41">
        <f t="shared" si="6"/>
        <v>0</v>
      </c>
      <c r="BW19" s="41">
        <f t="shared" si="6"/>
        <v>0</v>
      </c>
      <c r="BX19" s="41">
        <f t="shared" si="6"/>
        <v>100</v>
      </c>
      <c r="BY19" s="41">
        <f t="shared" si="6"/>
        <v>0</v>
      </c>
      <c r="BZ19" s="41">
        <f t="shared" si="6"/>
        <v>100</v>
      </c>
      <c r="CA19" s="41">
        <f t="shared" si="6"/>
        <v>0</v>
      </c>
      <c r="CB19" s="41">
        <f t="shared" si="6"/>
        <v>0</v>
      </c>
      <c r="CC19" s="41">
        <f t="shared" si="6"/>
        <v>0</v>
      </c>
      <c r="CD19" s="41">
        <f t="shared" si="6"/>
        <v>100</v>
      </c>
      <c r="CE19" s="41">
        <f t="shared" si="6"/>
        <v>0</v>
      </c>
      <c r="CF19" s="41">
        <f t="shared" si="6"/>
        <v>0</v>
      </c>
      <c r="CG19" s="41">
        <f t="shared" si="6"/>
        <v>100</v>
      </c>
      <c r="CH19" s="41">
        <f t="shared" si="6"/>
        <v>0</v>
      </c>
      <c r="CI19" s="41">
        <f t="shared" si="6"/>
        <v>0</v>
      </c>
      <c r="CJ19" s="41">
        <f t="shared" si="6"/>
        <v>100</v>
      </c>
      <c r="CK19" s="41">
        <f t="shared" si="6"/>
        <v>0</v>
      </c>
      <c r="CL19" s="41">
        <f t="shared" si="6"/>
        <v>0</v>
      </c>
      <c r="CM19" s="41">
        <f t="shared" si="6"/>
        <v>100</v>
      </c>
      <c r="CN19" s="41">
        <f t="shared" si="6"/>
        <v>0</v>
      </c>
      <c r="CO19" s="41">
        <f t="shared" si="6"/>
        <v>0</v>
      </c>
      <c r="CP19" s="41">
        <f t="shared" si="6"/>
        <v>100</v>
      </c>
      <c r="CQ19" s="41">
        <f t="shared" si="6"/>
        <v>0</v>
      </c>
      <c r="CR19" s="41">
        <f t="shared" si="6"/>
        <v>0</v>
      </c>
      <c r="CS19" s="41">
        <f t="shared" si="6"/>
        <v>100</v>
      </c>
      <c r="CT19" s="41">
        <f t="shared" si="6"/>
        <v>0</v>
      </c>
      <c r="CU19" s="41">
        <f t="shared" si="6"/>
        <v>0</v>
      </c>
      <c r="CV19" s="41">
        <f t="shared" si="6"/>
        <v>0</v>
      </c>
      <c r="CW19" s="41">
        <f t="shared" si="6"/>
        <v>100</v>
      </c>
      <c r="CX19" s="41">
        <f t="shared" si="6"/>
        <v>0</v>
      </c>
      <c r="CY19" s="41">
        <f t="shared" si="6"/>
        <v>50</v>
      </c>
      <c r="CZ19" s="41">
        <f t="shared" si="6"/>
        <v>50</v>
      </c>
      <c r="DA19" s="41">
        <f t="shared" si="6"/>
        <v>0</v>
      </c>
      <c r="DB19" s="41">
        <f t="shared" si="6"/>
        <v>100</v>
      </c>
      <c r="DC19" s="41">
        <f t="shared" si="6"/>
        <v>0</v>
      </c>
      <c r="DD19" s="41">
        <f t="shared" si="6"/>
        <v>0</v>
      </c>
      <c r="DE19" s="41">
        <f t="shared" si="6"/>
        <v>0</v>
      </c>
      <c r="DF19" s="41">
        <f t="shared" si="6"/>
        <v>100</v>
      </c>
      <c r="DG19" s="41">
        <f t="shared" si="6"/>
        <v>100</v>
      </c>
      <c r="DH19" s="41">
        <f t="shared" si="6"/>
        <v>0</v>
      </c>
      <c r="DI19" s="41">
        <f t="shared" si="6"/>
        <v>0</v>
      </c>
      <c r="DJ19" s="41">
        <f t="shared" si="6"/>
        <v>0</v>
      </c>
      <c r="DK19" s="41">
        <f t="shared" si="6"/>
        <v>100</v>
      </c>
      <c r="DL19" s="41">
        <f t="shared" si="6"/>
        <v>0</v>
      </c>
      <c r="DM19" s="41">
        <f t="shared" si="6"/>
        <v>0</v>
      </c>
      <c r="DN19" s="41">
        <f t="shared" si="6"/>
        <v>100</v>
      </c>
      <c r="DO19" s="41">
        <f t="shared" si="6"/>
        <v>0</v>
      </c>
      <c r="DP19" s="41">
        <f t="shared" si="6"/>
        <v>0</v>
      </c>
      <c r="DQ19" s="41">
        <f t="shared" si="6"/>
        <v>100</v>
      </c>
      <c r="DR19" s="41">
        <f t="shared" si="6"/>
        <v>0</v>
      </c>
    </row>
    <row r="21" spans="1:122" x14ac:dyDescent="0.3">
      <c r="B21" s="11" t="s">
        <v>535</v>
      </c>
    </row>
    <row r="22" spans="1:122" x14ac:dyDescent="0.3">
      <c r="B22" t="s">
        <v>536</v>
      </c>
      <c r="C22" t="s">
        <v>544</v>
      </c>
      <c r="D22" s="50">
        <f>(C19+F19+I19+L19)/4</f>
        <v>0</v>
      </c>
      <c r="E22">
        <f>D22/100*2</f>
        <v>0</v>
      </c>
    </row>
    <row r="23" spans="1:122" x14ac:dyDescent="0.3">
      <c r="B23" t="s">
        <v>537</v>
      </c>
      <c r="C23" t="s">
        <v>544</v>
      </c>
      <c r="D23" s="50">
        <f>(D19+G19+J19+M19)/4</f>
        <v>75</v>
      </c>
      <c r="E23">
        <f>D23/100*2</f>
        <v>1.5</v>
      </c>
    </row>
    <row r="24" spans="1:122" x14ac:dyDescent="0.3">
      <c r="B24" t="s">
        <v>538</v>
      </c>
      <c r="C24" t="s">
        <v>544</v>
      </c>
      <c r="D24" s="50">
        <f>(E19+H19+K19+N19)/4</f>
        <v>25</v>
      </c>
      <c r="E24">
        <f>D24/100*2</f>
        <v>0.5</v>
      </c>
    </row>
    <row r="25" spans="1:122" x14ac:dyDescent="0.3">
      <c r="D25" s="48">
        <f>SUM(D22:D24)</f>
        <v>100</v>
      </c>
      <c r="E25" s="49">
        <f>SUM(E22:E24)</f>
        <v>2</v>
      </c>
    </row>
    <row r="26" spans="1:122" x14ac:dyDescent="0.3">
      <c r="B26" t="s">
        <v>536</v>
      </c>
      <c r="C26" t="s">
        <v>545</v>
      </c>
      <c r="D26" s="50">
        <f>(O19+R19+U19+X19+AA19+AD19+AG19+AJ19)/8</f>
        <v>12.5</v>
      </c>
      <c r="E26" s="33">
        <f>D26/100*2</f>
        <v>0.25</v>
      </c>
    </row>
    <row r="27" spans="1:122" x14ac:dyDescent="0.3">
      <c r="B27" t="s">
        <v>537</v>
      </c>
      <c r="C27" t="s">
        <v>545</v>
      </c>
      <c r="D27" s="50">
        <f>(P19+S19+V19+Y19+AB19+AE19+AH19+AK19)/8</f>
        <v>56.25</v>
      </c>
      <c r="E27" s="33">
        <f>D27/100*2</f>
        <v>1.125</v>
      </c>
    </row>
    <row r="28" spans="1:122" x14ac:dyDescent="0.3">
      <c r="B28" t="s">
        <v>538</v>
      </c>
      <c r="C28" t="s">
        <v>545</v>
      </c>
      <c r="D28" s="50">
        <f>(Q19+T19+W19+Z19+AC19+AF19+AI19+AL19)/8</f>
        <v>31.25</v>
      </c>
      <c r="E28" s="33">
        <f>D28/100*2</f>
        <v>0.625</v>
      </c>
    </row>
    <row r="29" spans="1:122" x14ac:dyDescent="0.3">
      <c r="D29" s="48">
        <f>SUM(D26:D28)</f>
        <v>100</v>
      </c>
      <c r="E29" s="48">
        <f>SUM(E26:E28)</f>
        <v>2</v>
      </c>
    </row>
    <row r="30" spans="1:122" x14ac:dyDescent="0.3">
      <c r="B30" t="s">
        <v>536</v>
      </c>
      <c r="C30" t="s">
        <v>546</v>
      </c>
      <c r="D30" s="50">
        <f>(AM19+AP19+AS19+AV19)/4</f>
        <v>0</v>
      </c>
      <c r="E30">
        <f>D30/100*2</f>
        <v>0</v>
      </c>
    </row>
    <row r="31" spans="1:122" x14ac:dyDescent="0.3">
      <c r="B31" t="s">
        <v>537</v>
      </c>
      <c r="C31" t="s">
        <v>546</v>
      </c>
      <c r="D31" s="50">
        <f>(AN19+AQ19+AT19+AW19)/4</f>
        <v>25</v>
      </c>
      <c r="E31">
        <f>D31/100*2</f>
        <v>0.5</v>
      </c>
    </row>
    <row r="32" spans="1:122" x14ac:dyDescent="0.3">
      <c r="B32" t="s">
        <v>538</v>
      </c>
      <c r="C32" t="s">
        <v>546</v>
      </c>
      <c r="D32" s="50">
        <f>(AO19+AR19+AU19+AX19)/4</f>
        <v>75</v>
      </c>
      <c r="E32">
        <f>D32/100*2</f>
        <v>1.5</v>
      </c>
    </row>
    <row r="33" spans="2:5" x14ac:dyDescent="0.3">
      <c r="D33" s="48">
        <f>SUM(D30:D32)</f>
        <v>100</v>
      </c>
      <c r="E33" s="49">
        <f>SUM(E30:E32)</f>
        <v>2</v>
      </c>
    </row>
    <row r="34" spans="2:5" x14ac:dyDescent="0.3">
      <c r="B34" t="s">
        <v>536</v>
      </c>
      <c r="C34" t="s">
        <v>547</v>
      </c>
      <c r="D34" s="50">
        <f>(AY19+BB19+BE19+BH19+BK19+BN19+BQ19+BT19+BW19+BZ19+CC19+CF19+CI19+CL19+CO19+CR19+CU19+CX19+DA19+DD19)/20</f>
        <v>10</v>
      </c>
      <c r="E34">
        <f>D34/100*2</f>
        <v>0.2</v>
      </c>
    </row>
    <row r="35" spans="2:5" x14ac:dyDescent="0.3">
      <c r="B35" t="s">
        <v>537</v>
      </c>
      <c r="C35" t="s">
        <v>547</v>
      </c>
      <c r="D35" s="50">
        <f>(AZ19+BC19+BF19+BI19+BL19+BO19+BR19+BU19+BX19+CA19+CD19+CG19+CJ19+CM19+CP19+CS19+CV19+CY19+DB19+DE19)/20</f>
        <v>67.5</v>
      </c>
      <c r="E35">
        <f>D35/100*2</f>
        <v>1.35</v>
      </c>
    </row>
    <row r="36" spans="2:5" x14ac:dyDescent="0.3">
      <c r="B36" t="s">
        <v>538</v>
      </c>
      <c r="C36" t="s">
        <v>547</v>
      </c>
      <c r="D36" s="50">
        <f>(BA19+BD19+BG19+BJ19+BM19+BP19+BS19+BV19+BY19+CB19+CE19+CH19+CK19+CN19+CQ19+CT19+CW19+CZ19+DC19+DF19)/20</f>
        <v>22.5</v>
      </c>
      <c r="E36">
        <f>D36/100*2</f>
        <v>0.45</v>
      </c>
    </row>
    <row r="37" spans="2:5" x14ac:dyDescent="0.3">
      <c r="D37" s="49">
        <f>SUM(D34:D36)</f>
        <v>100</v>
      </c>
      <c r="E37" s="49">
        <f>SUM(E34:E36)</f>
        <v>2</v>
      </c>
    </row>
    <row r="38" spans="2:5" x14ac:dyDescent="0.3">
      <c r="B38" t="s">
        <v>536</v>
      </c>
      <c r="C38" t="s">
        <v>548</v>
      </c>
      <c r="D38" s="50">
        <f>(DG19+DJ19+DM19+DP19)/4</f>
        <v>25</v>
      </c>
      <c r="E38">
        <f>D38/100*2</f>
        <v>0.5</v>
      </c>
    </row>
    <row r="39" spans="2:5" x14ac:dyDescent="0.3">
      <c r="B39" t="s">
        <v>537</v>
      </c>
      <c r="C39" t="s">
        <v>548</v>
      </c>
      <c r="D39" s="50">
        <f>(DH19+DK19+DN19+DQ19)/4</f>
        <v>75</v>
      </c>
      <c r="E39">
        <f>D39/100*2</f>
        <v>1.5</v>
      </c>
    </row>
    <row r="40" spans="2:5" x14ac:dyDescent="0.3">
      <c r="B40" t="s">
        <v>538</v>
      </c>
      <c r="C40" t="s">
        <v>548</v>
      </c>
      <c r="D40" s="50">
        <f>(DI19+DL19+DO19+DR19)/4</f>
        <v>0</v>
      </c>
      <c r="E40">
        <f>D40/100*2</f>
        <v>0</v>
      </c>
    </row>
    <row r="41" spans="2:5" x14ac:dyDescent="0.3">
      <c r="D41" s="49">
        <f>SUM(D38:D40)</f>
        <v>100</v>
      </c>
      <c r="E41" s="49">
        <f>SUM(E38:E40)</f>
        <v>2</v>
      </c>
    </row>
  </sheetData>
  <mergeCells count="100">
    <mergeCell ref="DP13:DR13"/>
    <mergeCell ref="DP14:DR14"/>
    <mergeCell ref="CI14:CK14"/>
    <mergeCell ref="DJ14:DL14"/>
    <mergeCell ref="CX14:CZ14"/>
    <mergeCell ref="DA14:DC14"/>
    <mergeCell ref="DD14:DF14"/>
    <mergeCell ref="DG14:DI14"/>
    <mergeCell ref="DM14:DO14"/>
    <mergeCell ref="CU14:CW14"/>
    <mergeCell ref="BT13:BV13"/>
    <mergeCell ref="CI13:CK13"/>
    <mergeCell ref="DM13:DO13"/>
    <mergeCell ref="DG13:DI13"/>
    <mergeCell ref="DJ13:DL13"/>
    <mergeCell ref="CX13:CZ13"/>
    <mergeCell ref="CL13:CN13"/>
    <mergeCell ref="CO13:CQ13"/>
    <mergeCell ref="CR13:CT13"/>
    <mergeCell ref="CF13:CH13"/>
    <mergeCell ref="CC13:CE13"/>
    <mergeCell ref="BZ13:CB13"/>
    <mergeCell ref="BW13:BY13"/>
    <mergeCell ref="DD13:DF13"/>
    <mergeCell ref="CU13:CW13"/>
    <mergeCell ref="BK14:BM14"/>
    <mergeCell ref="BQ14:BS14"/>
    <mergeCell ref="CR14:CT14"/>
    <mergeCell ref="CO14:CQ14"/>
    <mergeCell ref="CL14:CN14"/>
    <mergeCell ref="BT14:BV14"/>
    <mergeCell ref="BW14:BY14"/>
    <mergeCell ref="BZ14:CB14"/>
    <mergeCell ref="CC14:CE14"/>
    <mergeCell ref="CF14:CH14"/>
    <mergeCell ref="BN14:BP14"/>
    <mergeCell ref="R14:T14"/>
    <mergeCell ref="AA14:AC14"/>
    <mergeCell ref="AD14:AF14"/>
    <mergeCell ref="X14:Z14"/>
    <mergeCell ref="BH14:BJ14"/>
    <mergeCell ref="AV14:AX14"/>
    <mergeCell ref="AY14:BA14"/>
    <mergeCell ref="BB14:BD14"/>
    <mergeCell ref="BE14:BG14"/>
    <mergeCell ref="U14:W14"/>
    <mergeCell ref="AP14:AR14"/>
    <mergeCell ref="AS14:AU14"/>
    <mergeCell ref="AG14:AI14"/>
    <mergeCell ref="AJ14:AL14"/>
    <mergeCell ref="AM14:AO14"/>
    <mergeCell ref="A18:B18"/>
    <mergeCell ref="A19:B19"/>
    <mergeCell ref="I14:K14"/>
    <mergeCell ref="L14:N14"/>
    <mergeCell ref="O14:Q14"/>
    <mergeCell ref="A6:A15"/>
    <mergeCell ref="B6:B15"/>
    <mergeCell ref="C6:N6"/>
    <mergeCell ref="C13:E13"/>
    <mergeCell ref="F13:H13"/>
    <mergeCell ref="C7:N12"/>
    <mergeCell ref="C14:E14"/>
    <mergeCell ref="F14:H14"/>
    <mergeCell ref="AD13:AF13"/>
    <mergeCell ref="AG13:AI13"/>
    <mergeCell ref="AJ13:AL13"/>
    <mergeCell ref="AA13:AC13"/>
    <mergeCell ref="DA13:DC13"/>
    <mergeCell ref="BB13:BD13"/>
    <mergeCell ref="BE13:BG13"/>
    <mergeCell ref="AS13:AU13"/>
    <mergeCell ref="AV13:AX13"/>
    <mergeCell ref="AY13:BA13"/>
    <mergeCell ref="BH13:BJ13"/>
    <mergeCell ref="AM13:AO13"/>
    <mergeCell ref="AP13:AR13"/>
    <mergeCell ref="BN13:BP13"/>
    <mergeCell ref="BQ13:BS13"/>
    <mergeCell ref="BK13:BM13"/>
    <mergeCell ref="X13:Z13"/>
    <mergeCell ref="O13:Q13"/>
    <mergeCell ref="R13:T13"/>
    <mergeCell ref="U13:W13"/>
    <mergeCell ref="I13:K13"/>
    <mergeCell ref="L13:N13"/>
    <mergeCell ref="B3:M3"/>
    <mergeCell ref="DG6:DR6"/>
    <mergeCell ref="DG7:DR7"/>
    <mergeCell ref="O6:AL6"/>
    <mergeCell ref="O7:Z7"/>
    <mergeCell ref="AM6:AX6"/>
    <mergeCell ref="AM7:AX7"/>
    <mergeCell ref="AY6:DF6"/>
    <mergeCell ref="BK7:BV7"/>
    <mergeCell ref="AY7:BJ7"/>
    <mergeCell ref="CU7:DF7"/>
    <mergeCell ref="AA7:AL7"/>
    <mergeCell ref="CI7:CT7"/>
    <mergeCell ref="BW7:CH7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9"/>
  <sheetViews>
    <sheetView tabSelected="1" zoomScale="80" zoomScaleNormal="80" workbookViewId="0">
      <pane xSplit="2" ySplit="2" topLeftCell="C5" activePane="bottomRight" state="frozen"/>
      <selection pane="topRight" activeCell="C1" sqref="C1"/>
      <selection pane="bottomLeft" activeCell="A3" sqref="A3"/>
      <selection pane="bottomRight" activeCell="L24" sqref="L24"/>
    </sheetView>
  </sheetViews>
  <sheetFormatPr defaultRowHeight="14.4" x14ac:dyDescent="0.3"/>
  <cols>
    <col min="1" max="1" width="6.109375" customWidth="1"/>
    <col min="2" max="2" width="21.33203125" customWidth="1"/>
    <col min="18" max="18" width="8.88671875" style="46"/>
  </cols>
  <sheetData>
    <row r="1" spans="1:167" ht="15.6" x14ac:dyDescent="0.3">
      <c r="A1" s="6" t="s">
        <v>44</v>
      </c>
      <c r="B1" s="14" t="s">
        <v>1017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55"/>
      <c r="S1" s="7"/>
      <c r="T1" s="7"/>
      <c r="U1" s="7"/>
      <c r="V1" s="7"/>
    </row>
    <row r="2" spans="1:167" ht="15.6" x14ac:dyDescent="0.3">
      <c r="A2" s="8" t="s">
        <v>1018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55"/>
      <c r="S2" s="7"/>
      <c r="T2" s="7"/>
      <c r="U2" s="7"/>
      <c r="V2" s="7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55"/>
      <c r="S3" s="7"/>
      <c r="T3" s="7"/>
      <c r="U3" s="7"/>
      <c r="V3" s="7"/>
    </row>
    <row r="4" spans="1:167" ht="15.75" customHeight="1" x14ac:dyDescent="0.3">
      <c r="A4" s="108" t="s">
        <v>0</v>
      </c>
      <c r="B4" s="108" t="s">
        <v>123</v>
      </c>
      <c r="C4" s="133" t="s">
        <v>272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63" t="s">
        <v>274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5"/>
      <c r="BK4" s="81" t="s">
        <v>646</v>
      </c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113" t="s">
        <v>282</v>
      </c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5"/>
      <c r="EW4" s="111" t="s">
        <v>279</v>
      </c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</row>
    <row r="5" spans="1:167" ht="15.75" customHeight="1" x14ac:dyDescent="0.3">
      <c r="A5" s="108"/>
      <c r="B5" s="108"/>
      <c r="C5" s="112" t="s">
        <v>273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92" t="s">
        <v>275</v>
      </c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4"/>
      <c r="AG5" s="82" t="s">
        <v>276</v>
      </c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4"/>
      <c r="AV5" s="82" t="s">
        <v>331</v>
      </c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4"/>
      <c r="BK5" s="92" t="s">
        <v>332</v>
      </c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4"/>
      <c r="BZ5" s="92" t="s">
        <v>283</v>
      </c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4"/>
      <c r="CO5" s="116" t="s">
        <v>278</v>
      </c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85" t="s">
        <v>284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2" t="s">
        <v>285</v>
      </c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4"/>
      <c r="EH5" s="120" t="s">
        <v>43</v>
      </c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2"/>
      <c r="EW5" s="85" t="s">
        <v>280</v>
      </c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</row>
    <row r="6" spans="1:167" ht="15.6" hidden="1" x14ac:dyDescent="0.3">
      <c r="A6" s="108"/>
      <c r="B6" s="108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56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08"/>
      <c r="B7" s="108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56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08"/>
      <c r="B8" s="108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56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08"/>
      <c r="B9" s="108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56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08"/>
      <c r="B10" s="108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56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08"/>
      <c r="B11" s="108"/>
      <c r="C11" s="91" t="s">
        <v>60</v>
      </c>
      <c r="D11" s="103" t="s">
        <v>2</v>
      </c>
      <c r="E11" s="103" t="s">
        <v>3</v>
      </c>
      <c r="F11" s="91" t="s">
        <v>83</v>
      </c>
      <c r="G11" s="103" t="s">
        <v>3</v>
      </c>
      <c r="H11" s="103" t="s">
        <v>9</v>
      </c>
      <c r="I11" s="103" t="s">
        <v>61</v>
      </c>
      <c r="J11" s="103" t="s">
        <v>10</v>
      </c>
      <c r="K11" s="103" t="s">
        <v>11</v>
      </c>
      <c r="L11" s="92" t="s">
        <v>62</v>
      </c>
      <c r="M11" s="93"/>
      <c r="N11" s="93"/>
      <c r="O11" s="112" t="s">
        <v>63</v>
      </c>
      <c r="P11" s="112"/>
      <c r="Q11" s="112"/>
      <c r="R11" s="91" t="s">
        <v>64</v>
      </c>
      <c r="S11" s="103"/>
      <c r="T11" s="103"/>
      <c r="U11" s="89" t="s">
        <v>735</v>
      </c>
      <c r="V11" s="90"/>
      <c r="W11" s="91"/>
      <c r="X11" s="103" t="s">
        <v>737</v>
      </c>
      <c r="Y11" s="103"/>
      <c r="Z11" s="103"/>
      <c r="AA11" s="103" t="s">
        <v>65</v>
      </c>
      <c r="AB11" s="103"/>
      <c r="AC11" s="103"/>
      <c r="AD11" s="103" t="s">
        <v>66</v>
      </c>
      <c r="AE11" s="103"/>
      <c r="AF11" s="103"/>
      <c r="AG11" s="103" t="s">
        <v>67</v>
      </c>
      <c r="AH11" s="103"/>
      <c r="AI11" s="103"/>
      <c r="AJ11" s="103" t="s">
        <v>68</v>
      </c>
      <c r="AK11" s="103"/>
      <c r="AL11" s="103"/>
      <c r="AM11" s="112" t="s">
        <v>69</v>
      </c>
      <c r="AN11" s="112"/>
      <c r="AO11" s="112"/>
      <c r="AP11" s="85" t="s">
        <v>70</v>
      </c>
      <c r="AQ11" s="85"/>
      <c r="AR11" s="85"/>
      <c r="AS11" s="112" t="s">
        <v>71</v>
      </c>
      <c r="AT11" s="112"/>
      <c r="AU11" s="112"/>
      <c r="AV11" s="112" t="s">
        <v>72</v>
      </c>
      <c r="AW11" s="112"/>
      <c r="AX11" s="112"/>
      <c r="AY11" s="112" t="s">
        <v>84</v>
      </c>
      <c r="AZ11" s="112"/>
      <c r="BA11" s="112"/>
      <c r="BB11" s="112" t="s">
        <v>73</v>
      </c>
      <c r="BC11" s="112"/>
      <c r="BD11" s="112"/>
      <c r="BE11" s="112" t="s">
        <v>767</v>
      </c>
      <c r="BF11" s="112"/>
      <c r="BG11" s="112"/>
      <c r="BH11" s="112" t="s">
        <v>74</v>
      </c>
      <c r="BI11" s="112"/>
      <c r="BJ11" s="112"/>
      <c r="BK11" s="83" t="s">
        <v>326</v>
      </c>
      <c r="BL11" s="83"/>
      <c r="BM11" s="84"/>
      <c r="BN11" s="82" t="s">
        <v>327</v>
      </c>
      <c r="BO11" s="83"/>
      <c r="BP11" s="84"/>
      <c r="BQ11" s="85" t="s">
        <v>328</v>
      </c>
      <c r="BR11" s="85"/>
      <c r="BS11" s="85"/>
      <c r="BT11" s="85" t="s">
        <v>329</v>
      </c>
      <c r="BU11" s="85"/>
      <c r="BV11" s="85"/>
      <c r="BW11" s="85" t="s">
        <v>330</v>
      </c>
      <c r="BX11" s="85"/>
      <c r="BY11" s="82"/>
      <c r="BZ11" s="85" t="s">
        <v>75</v>
      </c>
      <c r="CA11" s="85"/>
      <c r="CB11" s="85"/>
      <c r="CC11" s="85" t="s">
        <v>85</v>
      </c>
      <c r="CD11" s="85"/>
      <c r="CE11" s="85"/>
      <c r="CF11" s="85" t="s">
        <v>76</v>
      </c>
      <c r="CG11" s="85"/>
      <c r="CH11" s="85"/>
      <c r="CI11" s="85" t="s">
        <v>77</v>
      </c>
      <c r="CJ11" s="85"/>
      <c r="CK11" s="85"/>
      <c r="CL11" s="85" t="s">
        <v>78</v>
      </c>
      <c r="CM11" s="85"/>
      <c r="CN11" s="85"/>
      <c r="CO11" s="85" t="s">
        <v>79</v>
      </c>
      <c r="CP11" s="85"/>
      <c r="CQ11" s="85"/>
      <c r="CR11" s="85" t="s">
        <v>80</v>
      </c>
      <c r="CS11" s="85"/>
      <c r="CT11" s="85"/>
      <c r="CU11" s="85" t="s">
        <v>81</v>
      </c>
      <c r="CV11" s="85"/>
      <c r="CW11" s="85"/>
      <c r="CX11" s="82" t="s">
        <v>82</v>
      </c>
      <c r="CY11" s="83"/>
      <c r="CZ11" s="84"/>
      <c r="DA11" s="82" t="s">
        <v>86</v>
      </c>
      <c r="DB11" s="83"/>
      <c r="DC11" s="84"/>
      <c r="DD11" s="82" t="s">
        <v>311</v>
      </c>
      <c r="DE11" s="83"/>
      <c r="DF11" s="84"/>
      <c r="DG11" s="82" t="s">
        <v>312</v>
      </c>
      <c r="DH11" s="83"/>
      <c r="DI11" s="84"/>
      <c r="DJ11" s="82" t="s">
        <v>313</v>
      </c>
      <c r="DK11" s="83"/>
      <c r="DL11" s="84"/>
      <c r="DM11" s="82" t="s">
        <v>314</v>
      </c>
      <c r="DN11" s="83"/>
      <c r="DO11" s="84"/>
      <c r="DP11" s="82" t="s">
        <v>315</v>
      </c>
      <c r="DQ11" s="83"/>
      <c r="DR11" s="84"/>
      <c r="DS11" s="82" t="s">
        <v>316</v>
      </c>
      <c r="DT11" s="83"/>
      <c r="DU11" s="84"/>
      <c r="DV11" s="85" t="s">
        <v>317</v>
      </c>
      <c r="DW11" s="85"/>
      <c r="DX11" s="85"/>
      <c r="DY11" s="85" t="s">
        <v>318</v>
      </c>
      <c r="DZ11" s="85"/>
      <c r="EA11" s="85"/>
      <c r="EB11" s="85" t="s">
        <v>319</v>
      </c>
      <c r="EC11" s="85"/>
      <c r="ED11" s="85"/>
      <c r="EE11" s="85" t="s">
        <v>320</v>
      </c>
      <c r="EF11" s="85"/>
      <c r="EG11" s="85"/>
      <c r="EH11" s="129" t="s">
        <v>321</v>
      </c>
      <c r="EI11" s="130"/>
      <c r="EJ11" s="131"/>
      <c r="EK11" s="129" t="s">
        <v>322</v>
      </c>
      <c r="EL11" s="130"/>
      <c r="EM11" s="131"/>
      <c r="EN11" s="129" t="s">
        <v>323</v>
      </c>
      <c r="EO11" s="130"/>
      <c r="EP11" s="131"/>
      <c r="EQ11" s="129" t="s">
        <v>324</v>
      </c>
      <c r="ER11" s="130"/>
      <c r="ES11" s="131"/>
      <c r="ET11" s="129" t="s">
        <v>325</v>
      </c>
      <c r="EU11" s="130"/>
      <c r="EV11" s="131"/>
      <c r="EW11" s="85" t="s">
        <v>306</v>
      </c>
      <c r="EX11" s="85"/>
      <c r="EY11" s="85"/>
      <c r="EZ11" s="85" t="s">
        <v>307</v>
      </c>
      <c r="FA11" s="85"/>
      <c r="FB11" s="85"/>
      <c r="FC11" s="85" t="s">
        <v>308</v>
      </c>
      <c r="FD11" s="85"/>
      <c r="FE11" s="85"/>
      <c r="FF11" s="85" t="s">
        <v>309</v>
      </c>
      <c r="FG11" s="85"/>
      <c r="FH11" s="85"/>
      <c r="FI11" s="85" t="s">
        <v>310</v>
      </c>
      <c r="FJ11" s="85"/>
      <c r="FK11" s="85"/>
    </row>
    <row r="12" spans="1:167" ht="70.5" customHeight="1" thickBot="1" x14ac:dyDescent="0.35">
      <c r="A12" s="108"/>
      <c r="B12" s="108"/>
      <c r="C12" s="126" t="s">
        <v>721</v>
      </c>
      <c r="D12" s="132"/>
      <c r="E12" s="128"/>
      <c r="F12" s="127" t="s">
        <v>725</v>
      </c>
      <c r="G12" s="127"/>
      <c r="H12" s="128"/>
      <c r="I12" s="126" t="s">
        <v>729</v>
      </c>
      <c r="J12" s="127"/>
      <c r="K12" s="128"/>
      <c r="L12" s="126" t="s">
        <v>731</v>
      </c>
      <c r="M12" s="127"/>
      <c r="N12" s="128"/>
      <c r="O12" s="126" t="s">
        <v>732</v>
      </c>
      <c r="P12" s="127"/>
      <c r="Q12" s="128"/>
      <c r="R12" s="123" t="s">
        <v>734</v>
      </c>
      <c r="S12" s="124"/>
      <c r="T12" s="125"/>
      <c r="U12" s="123" t="s">
        <v>736</v>
      </c>
      <c r="V12" s="124"/>
      <c r="W12" s="125"/>
      <c r="X12" s="123" t="s">
        <v>738</v>
      </c>
      <c r="Y12" s="124"/>
      <c r="Z12" s="125"/>
      <c r="AA12" s="123" t="s">
        <v>739</v>
      </c>
      <c r="AB12" s="124"/>
      <c r="AC12" s="125"/>
      <c r="AD12" s="123" t="s">
        <v>742</v>
      </c>
      <c r="AE12" s="124"/>
      <c r="AF12" s="125"/>
      <c r="AG12" s="123" t="s">
        <v>743</v>
      </c>
      <c r="AH12" s="124"/>
      <c r="AI12" s="125"/>
      <c r="AJ12" s="123" t="s">
        <v>746</v>
      </c>
      <c r="AK12" s="124"/>
      <c r="AL12" s="125"/>
      <c r="AM12" s="123" t="s">
        <v>750</v>
      </c>
      <c r="AN12" s="124"/>
      <c r="AO12" s="125"/>
      <c r="AP12" s="123" t="s">
        <v>754</v>
      </c>
      <c r="AQ12" s="124"/>
      <c r="AR12" s="125"/>
      <c r="AS12" s="123" t="s">
        <v>755</v>
      </c>
      <c r="AT12" s="124"/>
      <c r="AU12" s="125"/>
      <c r="AV12" s="123" t="s">
        <v>756</v>
      </c>
      <c r="AW12" s="124"/>
      <c r="AX12" s="125"/>
      <c r="AY12" s="123" t="s">
        <v>758</v>
      </c>
      <c r="AZ12" s="124"/>
      <c r="BA12" s="125"/>
      <c r="BB12" s="123" t="s">
        <v>760</v>
      </c>
      <c r="BC12" s="124"/>
      <c r="BD12" s="125"/>
      <c r="BE12" s="123" t="s">
        <v>764</v>
      </c>
      <c r="BF12" s="124"/>
      <c r="BG12" s="125"/>
      <c r="BH12" s="126" t="s">
        <v>258</v>
      </c>
      <c r="BI12" s="127"/>
      <c r="BJ12" s="128"/>
      <c r="BK12" s="123" t="s">
        <v>769</v>
      </c>
      <c r="BL12" s="124"/>
      <c r="BM12" s="125"/>
      <c r="BN12" s="123" t="s">
        <v>770</v>
      </c>
      <c r="BO12" s="124"/>
      <c r="BP12" s="125"/>
      <c r="BQ12" s="123" t="s">
        <v>774</v>
      </c>
      <c r="BR12" s="124"/>
      <c r="BS12" s="125"/>
      <c r="BT12" s="123" t="s">
        <v>775</v>
      </c>
      <c r="BU12" s="124"/>
      <c r="BV12" s="125"/>
      <c r="BW12" s="123" t="s">
        <v>776</v>
      </c>
      <c r="BX12" s="124"/>
      <c r="BY12" s="125"/>
      <c r="BZ12" s="123" t="s">
        <v>262</v>
      </c>
      <c r="CA12" s="124"/>
      <c r="CB12" s="125"/>
      <c r="CC12" s="123" t="s">
        <v>777</v>
      </c>
      <c r="CD12" s="124"/>
      <c r="CE12" s="125"/>
      <c r="CF12" s="123" t="s">
        <v>778</v>
      </c>
      <c r="CG12" s="124"/>
      <c r="CH12" s="125"/>
      <c r="CI12" s="123" t="s">
        <v>780</v>
      </c>
      <c r="CJ12" s="124"/>
      <c r="CK12" s="125"/>
      <c r="CL12" s="123" t="s">
        <v>781</v>
      </c>
      <c r="CM12" s="124"/>
      <c r="CN12" s="125"/>
      <c r="CO12" s="123" t="s">
        <v>784</v>
      </c>
      <c r="CP12" s="124"/>
      <c r="CQ12" s="125"/>
      <c r="CR12" s="123" t="s">
        <v>785</v>
      </c>
      <c r="CS12" s="124"/>
      <c r="CT12" s="125"/>
      <c r="CU12" s="123" t="s">
        <v>788</v>
      </c>
      <c r="CV12" s="124"/>
      <c r="CW12" s="125"/>
      <c r="CX12" s="123" t="s">
        <v>789</v>
      </c>
      <c r="CY12" s="124"/>
      <c r="CZ12" s="125"/>
      <c r="DA12" s="123" t="s">
        <v>424</v>
      </c>
      <c r="DB12" s="124"/>
      <c r="DC12" s="125"/>
      <c r="DD12" s="123" t="s">
        <v>791</v>
      </c>
      <c r="DE12" s="124"/>
      <c r="DF12" s="125"/>
      <c r="DG12" s="123" t="s">
        <v>792</v>
      </c>
      <c r="DH12" s="124"/>
      <c r="DI12" s="125"/>
      <c r="DJ12" s="123" t="s">
        <v>796</v>
      </c>
      <c r="DK12" s="124"/>
      <c r="DL12" s="125"/>
      <c r="DM12" s="123" t="s">
        <v>798</v>
      </c>
      <c r="DN12" s="124"/>
      <c r="DO12" s="125"/>
      <c r="DP12" s="123" t="s">
        <v>799</v>
      </c>
      <c r="DQ12" s="124"/>
      <c r="DR12" s="125"/>
      <c r="DS12" s="123" t="s">
        <v>801</v>
      </c>
      <c r="DT12" s="124"/>
      <c r="DU12" s="125"/>
      <c r="DV12" s="123" t="s">
        <v>802</v>
      </c>
      <c r="DW12" s="124"/>
      <c r="DX12" s="125"/>
      <c r="DY12" s="123" t="s">
        <v>803</v>
      </c>
      <c r="DZ12" s="124"/>
      <c r="EA12" s="125"/>
      <c r="EB12" s="123" t="s">
        <v>805</v>
      </c>
      <c r="EC12" s="124"/>
      <c r="ED12" s="125"/>
      <c r="EE12" s="123" t="s">
        <v>808</v>
      </c>
      <c r="EF12" s="124"/>
      <c r="EG12" s="125"/>
      <c r="EH12" s="123" t="s">
        <v>812</v>
      </c>
      <c r="EI12" s="124"/>
      <c r="EJ12" s="125"/>
      <c r="EK12" s="123" t="s">
        <v>814</v>
      </c>
      <c r="EL12" s="124"/>
      <c r="EM12" s="125"/>
      <c r="EN12" s="123" t="s">
        <v>443</v>
      </c>
      <c r="EO12" s="124"/>
      <c r="EP12" s="125"/>
      <c r="EQ12" s="123" t="s">
        <v>819</v>
      </c>
      <c r="ER12" s="124"/>
      <c r="ES12" s="125"/>
      <c r="ET12" s="123" t="s">
        <v>820</v>
      </c>
      <c r="EU12" s="124"/>
      <c r="EV12" s="125"/>
      <c r="EW12" s="123" t="s">
        <v>822</v>
      </c>
      <c r="EX12" s="124"/>
      <c r="EY12" s="125"/>
      <c r="EZ12" s="123" t="s">
        <v>823</v>
      </c>
      <c r="FA12" s="124"/>
      <c r="FB12" s="125"/>
      <c r="FC12" s="123" t="s">
        <v>826</v>
      </c>
      <c r="FD12" s="124"/>
      <c r="FE12" s="125"/>
      <c r="FF12" s="123" t="s">
        <v>827</v>
      </c>
      <c r="FG12" s="124"/>
      <c r="FH12" s="125"/>
      <c r="FI12" s="123" t="s">
        <v>830</v>
      </c>
      <c r="FJ12" s="124"/>
      <c r="FK12" s="125"/>
    </row>
    <row r="13" spans="1:167" ht="144.75" customHeight="1" thickBot="1" x14ac:dyDescent="0.35">
      <c r="A13" s="108"/>
      <c r="B13" s="108"/>
      <c r="C13" s="38" t="s">
        <v>722</v>
      </c>
      <c r="D13" s="36" t="s">
        <v>723</v>
      </c>
      <c r="E13" s="27" t="s">
        <v>724</v>
      </c>
      <c r="F13" s="28" t="s">
        <v>726</v>
      </c>
      <c r="G13" s="28" t="s">
        <v>727</v>
      </c>
      <c r="H13" s="27" t="s">
        <v>728</v>
      </c>
      <c r="I13" s="26" t="s">
        <v>230</v>
      </c>
      <c r="J13" s="28" t="s">
        <v>231</v>
      </c>
      <c r="K13" s="27" t="s">
        <v>730</v>
      </c>
      <c r="L13" s="26" t="s">
        <v>233</v>
      </c>
      <c r="M13" s="28" t="s">
        <v>234</v>
      </c>
      <c r="N13" s="27" t="s">
        <v>201</v>
      </c>
      <c r="O13" s="26" t="s">
        <v>232</v>
      </c>
      <c r="P13" s="28" t="s">
        <v>146</v>
      </c>
      <c r="Q13" s="27" t="s">
        <v>733</v>
      </c>
      <c r="R13" s="57" t="s">
        <v>237</v>
      </c>
      <c r="S13" s="24" t="s">
        <v>154</v>
      </c>
      <c r="T13" s="25" t="s">
        <v>238</v>
      </c>
      <c r="U13" s="23" t="s">
        <v>240</v>
      </c>
      <c r="V13" s="24" t="s">
        <v>241</v>
      </c>
      <c r="W13" s="25" t="s">
        <v>242</v>
      </c>
      <c r="X13" s="23" t="s">
        <v>243</v>
      </c>
      <c r="Y13" s="24" t="s">
        <v>244</v>
      </c>
      <c r="Z13" s="25" t="s">
        <v>245</v>
      </c>
      <c r="AA13" s="23" t="s">
        <v>239</v>
      </c>
      <c r="AB13" s="24" t="s">
        <v>740</v>
      </c>
      <c r="AC13" s="25" t="s">
        <v>741</v>
      </c>
      <c r="AD13" s="23" t="s">
        <v>246</v>
      </c>
      <c r="AE13" s="24" t="s">
        <v>247</v>
      </c>
      <c r="AF13" s="25" t="s">
        <v>248</v>
      </c>
      <c r="AG13" s="23" t="s">
        <v>249</v>
      </c>
      <c r="AH13" s="24" t="s">
        <v>744</v>
      </c>
      <c r="AI13" s="25" t="s">
        <v>745</v>
      </c>
      <c r="AJ13" s="23" t="s">
        <v>747</v>
      </c>
      <c r="AK13" s="24" t="s">
        <v>748</v>
      </c>
      <c r="AL13" s="25" t="s">
        <v>749</v>
      </c>
      <c r="AM13" s="23" t="s">
        <v>751</v>
      </c>
      <c r="AN13" s="24" t="s">
        <v>752</v>
      </c>
      <c r="AO13" s="25" t="s">
        <v>753</v>
      </c>
      <c r="AP13" s="23" t="s">
        <v>250</v>
      </c>
      <c r="AQ13" s="24" t="s">
        <v>251</v>
      </c>
      <c r="AR13" s="25" t="s">
        <v>252</v>
      </c>
      <c r="AS13" s="23" t="s">
        <v>253</v>
      </c>
      <c r="AT13" s="24" t="s">
        <v>254</v>
      </c>
      <c r="AU13" s="25" t="s">
        <v>255</v>
      </c>
      <c r="AV13" s="23" t="s">
        <v>155</v>
      </c>
      <c r="AW13" s="24" t="s">
        <v>757</v>
      </c>
      <c r="AX13" s="25" t="s">
        <v>157</v>
      </c>
      <c r="AY13" s="23" t="s">
        <v>256</v>
      </c>
      <c r="AZ13" s="24" t="s">
        <v>257</v>
      </c>
      <c r="BA13" s="25" t="s">
        <v>759</v>
      </c>
      <c r="BB13" s="23" t="s">
        <v>761</v>
      </c>
      <c r="BC13" s="24" t="s">
        <v>762</v>
      </c>
      <c r="BD13" s="25" t="s">
        <v>763</v>
      </c>
      <c r="BE13" s="23" t="s">
        <v>765</v>
      </c>
      <c r="BF13" s="24" t="s">
        <v>766</v>
      </c>
      <c r="BG13" s="25" t="s">
        <v>768</v>
      </c>
      <c r="BH13" s="23" t="s">
        <v>259</v>
      </c>
      <c r="BI13" s="24" t="s">
        <v>260</v>
      </c>
      <c r="BJ13" s="25" t="s">
        <v>261</v>
      </c>
      <c r="BK13" s="23" t="s">
        <v>409</v>
      </c>
      <c r="BL13" s="24" t="s">
        <v>395</v>
      </c>
      <c r="BM13" s="25" t="s">
        <v>394</v>
      </c>
      <c r="BN13" s="23" t="s">
        <v>771</v>
      </c>
      <c r="BO13" s="24" t="s">
        <v>772</v>
      </c>
      <c r="BP13" s="25" t="s">
        <v>773</v>
      </c>
      <c r="BQ13" s="23" t="s">
        <v>380</v>
      </c>
      <c r="BR13" s="24" t="s">
        <v>412</v>
      </c>
      <c r="BS13" s="25" t="s">
        <v>410</v>
      </c>
      <c r="BT13" s="23" t="s">
        <v>413</v>
      </c>
      <c r="BU13" s="24" t="s">
        <v>414</v>
      </c>
      <c r="BV13" s="25" t="s">
        <v>152</v>
      </c>
      <c r="BW13" s="23" t="s">
        <v>415</v>
      </c>
      <c r="BX13" s="24" t="s">
        <v>416</v>
      </c>
      <c r="BY13" s="25" t="s">
        <v>417</v>
      </c>
      <c r="BZ13" s="23" t="s">
        <v>213</v>
      </c>
      <c r="CA13" s="24" t="s">
        <v>263</v>
      </c>
      <c r="CB13" s="25" t="s">
        <v>215</v>
      </c>
      <c r="CC13" s="23" t="s">
        <v>264</v>
      </c>
      <c r="CD13" s="24" t="s">
        <v>265</v>
      </c>
      <c r="CE13" s="25" t="s">
        <v>266</v>
      </c>
      <c r="CF13" s="23" t="s">
        <v>267</v>
      </c>
      <c r="CG13" s="24" t="s">
        <v>268</v>
      </c>
      <c r="CH13" s="25" t="s">
        <v>779</v>
      </c>
      <c r="CI13" s="23" t="s">
        <v>135</v>
      </c>
      <c r="CJ13" s="24" t="s">
        <v>269</v>
      </c>
      <c r="CK13" s="25" t="s">
        <v>270</v>
      </c>
      <c r="CL13" s="23" t="s">
        <v>271</v>
      </c>
      <c r="CM13" s="24" t="s">
        <v>782</v>
      </c>
      <c r="CN13" s="25" t="s">
        <v>783</v>
      </c>
      <c r="CO13" s="23" t="s">
        <v>213</v>
      </c>
      <c r="CP13" s="24" t="s">
        <v>214</v>
      </c>
      <c r="CQ13" s="25" t="s">
        <v>171</v>
      </c>
      <c r="CR13" s="23" t="s">
        <v>786</v>
      </c>
      <c r="CS13" s="24" t="s">
        <v>618</v>
      </c>
      <c r="CT13" s="25" t="s">
        <v>787</v>
      </c>
      <c r="CU13" s="23" t="s">
        <v>418</v>
      </c>
      <c r="CV13" s="24" t="s">
        <v>419</v>
      </c>
      <c r="CW13" s="25" t="s">
        <v>420</v>
      </c>
      <c r="CX13" s="23" t="s">
        <v>421</v>
      </c>
      <c r="CY13" s="24" t="s">
        <v>422</v>
      </c>
      <c r="CZ13" s="25" t="s">
        <v>423</v>
      </c>
      <c r="DA13" s="23" t="s">
        <v>790</v>
      </c>
      <c r="DB13" s="24" t="s">
        <v>425</v>
      </c>
      <c r="DC13" s="25" t="s">
        <v>426</v>
      </c>
      <c r="DD13" s="39" t="s">
        <v>135</v>
      </c>
      <c r="DE13" s="40" t="s">
        <v>236</v>
      </c>
      <c r="DF13" s="40" t="s">
        <v>235</v>
      </c>
      <c r="DG13" s="39" t="s">
        <v>793</v>
      </c>
      <c r="DH13" s="40" t="s">
        <v>794</v>
      </c>
      <c r="DI13" s="40" t="s">
        <v>795</v>
      </c>
      <c r="DJ13" s="39" t="s">
        <v>427</v>
      </c>
      <c r="DK13" s="40" t="s">
        <v>428</v>
      </c>
      <c r="DL13" s="40" t="s">
        <v>797</v>
      </c>
      <c r="DM13" s="23" t="s">
        <v>429</v>
      </c>
      <c r="DN13" s="24" t="s">
        <v>430</v>
      </c>
      <c r="DO13" s="25" t="s">
        <v>431</v>
      </c>
      <c r="DP13" s="23" t="s">
        <v>429</v>
      </c>
      <c r="DQ13" s="24" t="s">
        <v>430</v>
      </c>
      <c r="DR13" s="25" t="s">
        <v>800</v>
      </c>
      <c r="DS13" s="23" t="s">
        <v>432</v>
      </c>
      <c r="DT13" s="24" t="s">
        <v>433</v>
      </c>
      <c r="DU13" s="25" t="s">
        <v>434</v>
      </c>
      <c r="DV13" s="23" t="s">
        <v>435</v>
      </c>
      <c r="DW13" s="24" t="s">
        <v>436</v>
      </c>
      <c r="DX13" s="25" t="s">
        <v>437</v>
      </c>
      <c r="DY13" s="23" t="s">
        <v>438</v>
      </c>
      <c r="DZ13" s="24" t="s">
        <v>439</v>
      </c>
      <c r="EA13" s="25" t="s">
        <v>804</v>
      </c>
      <c r="EB13" s="23" t="s">
        <v>456</v>
      </c>
      <c r="EC13" s="24" t="s">
        <v>806</v>
      </c>
      <c r="ED13" s="25" t="s">
        <v>807</v>
      </c>
      <c r="EE13" s="23" t="s">
        <v>809</v>
      </c>
      <c r="EF13" s="24" t="s">
        <v>810</v>
      </c>
      <c r="EG13" s="25" t="s">
        <v>811</v>
      </c>
      <c r="EH13" s="23" t="s">
        <v>440</v>
      </c>
      <c r="EI13" s="24" t="s">
        <v>813</v>
      </c>
      <c r="EJ13" s="25" t="s">
        <v>210</v>
      </c>
      <c r="EK13" s="23" t="s">
        <v>441</v>
      </c>
      <c r="EL13" s="24" t="s">
        <v>815</v>
      </c>
      <c r="EM13" s="25" t="s">
        <v>816</v>
      </c>
      <c r="EN13" s="23" t="s">
        <v>817</v>
      </c>
      <c r="EO13" s="24" t="s">
        <v>818</v>
      </c>
      <c r="EP13" s="25" t="s">
        <v>444</v>
      </c>
      <c r="EQ13" s="23" t="s">
        <v>192</v>
      </c>
      <c r="ER13" s="24" t="s">
        <v>442</v>
      </c>
      <c r="ES13" s="25" t="s">
        <v>212</v>
      </c>
      <c r="ET13" s="23" t="s">
        <v>445</v>
      </c>
      <c r="EU13" s="24" t="s">
        <v>446</v>
      </c>
      <c r="EV13" s="25" t="s">
        <v>821</v>
      </c>
      <c r="EW13" s="23" t="s">
        <v>447</v>
      </c>
      <c r="EX13" s="24" t="s">
        <v>448</v>
      </c>
      <c r="EY13" s="25" t="s">
        <v>449</v>
      </c>
      <c r="EZ13" s="23" t="s">
        <v>824</v>
      </c>
      <c r="FA13" s="24" t="s">
        <v>825</v>
      </c>
      <c r="FB13" s="25" t="s">
        <v>450</v>
      </c>
      <c r="FC13" s="23" t="s">
        <v>451</v>
      </c>
      <c r="FD13" s="24" t="s">
        <v>452</v>
      </c>
      <c r="FE13" s="25" t="s">
        <v>453</v>
      </c>
      <c r="FF13" s="23" t="s">
        <v>827</v>
      </c>
      <c r="FG13" s="24" t="s">
        <v>828</v>
      </c>
      <c r="FH13" s="25" t="s">
        <v>829</v>
      </c>
      <c r="FI13" s="23" t="s">
        <v>831</v>
      </c>
      <c r="FJ13" s="24" t="s">
        <v>832</v>
      </c>
      <c r="FK13" s="25" t="s">
        <v>833</v>
      </c>
    </row>
    <row r="14" spans="1:167" ht="15.6" x14ac:dyDescent="0.3">
      <c r="A14" s="2">
        <v>1</v>
      </c>
      <c r="B14" s="53" t="s">
        <v>1005</v>
      </c>
      <c r="C14" s="5">
        <v>1</v>
      </c>
      <c r="D14" s="5"/>
      <c r="E14" s="5"/>
      <c r="F14" s="13"/>
      <c r="G14" s="13">
        <v>1</v>
      </c>
      <c r="H14" s="13"/>
      <c r="I14" s="13">
        <v>1</v>
      </c>
      <c r="J14" s="13"/>
      <c r="K14" s="13"/>
      <c r="L14" s="13"/>
      <c r="M14" s="13">
        <v>1</v>
      </c>
      <c r="N14" s="13"/>
      <c r="O14" s="13"/>
      <c r="P14" s="13">
        <v>1</v>
      </c>
      <c r="Q14" s="13"/>
      <c r="R14" s="58">
        <v>1</v>
      </c>
      <c r="S14" s="13"/>
      <c r="T14" s="13"/>
      <c r="U14" s="17">
        <v>1</v>
      </c>
      <c r="V14" s="17"/>
      <c r="W14" s="13"/>
      <c r="X14" s="13">
        <v>1</v>
      </c>
      <c r="Y14" s="13"/>
      <c r="Z14" s="13"/>
      <c r="AA14" s="13"/>
      <c r="AB14" s="13">
        <v>1</v>
      </c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>
        <v>1</v>
      </c>
      <c r="BC14" s="17"/>
      <c r="BD14" s="17"/>
      <c r="BE14" s="17"/>
      <c r="BF14" s="17">
        <v>1</v>
      </c>
      <c r="BG14" s="17"/>
      <c r="BH14" s="17"/>
      <c r="BI14" s="17">
        <v>1</v>
      </c>
      <c r="BJ14" s="17"/>
      <c r="BK14" s="4">
        <v>1</v>
      </c>
      <c r="BL14" s="4"/>
      <c r="BM14" s="4"/>
      <c r="BN14" s="4">
        <v>1</v>
      </c>
      <c r="BO14" s="4"/>
      <c r="BP14" s="4"/>
      <c r="BQ14" s="17">
        <v>1</v>
      </c>
      <c r="BR14" s="17"/>
      <c r="BS14" s="17"/>
      <c r="BT14" s="17">
        <v>1</v>
      </c>
      <c r="BU14" s="17"/>
      <c r="BV14" s="17"/>
      <c r="BW14" s="17"/>
      <c r="BX14" s="4">
        <v>1</v>
      </c>
      <c r="BY14" s="4"/>
      <c r="BZ14" s="17"/>
      <c r="CA14" s="17">
        <v>1</v>
      </c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/>
      <c r="DT14" s="17">
        <v>1</v>
      </c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6" x14ac:dyDescent="0.3">
      <c r="A15" s="2">
        <v>2</v>
      </c>
      <c r="B15" s="53" t="s">
        <v>1006</v>
      </c>
      <c r="C15" s="9">
        <v>1</v>
      </c>
      <c r="D15" s="9"/>
      <c r="E15" s="9"/>
      <c r="F15" s="1"/>
      <c r="G15" s="1">
        <v>1</v>
      </c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59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6" x14ac:dyDescent="0.3">
      <c r="A16" s="2">
        <v>3</v>
      </c>
      <c r="B16" s="53" t="s">
        <v>1007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59"/>
      <c r="S16" s="1">
        <v>1</v>
      </c>
      <c r="T16" s="1"/>
      <c r="U16" s="4">
        <v>1</v>
      </c>
      <c r="V16" s="4"/>
      <c r="W16" s="1"/>
      <c r="X16" s="1"/>
      <c r="Y16" s="1">
        <v>1</v>
      </c>
      <c r="Z16" s="1"/>
      <c r="AA16" s="1"/>
      <c r="AB16" s="1">
        <v>1</v>
      </c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6" x14ac:dyDescent="0.3">
      <c r="A17" s="2">
        <v>4</v>
      </c>
      <c r="B17" s="53" t="s">
        <v>1008</v>
      </c>
      <c r="C17" s="9">
        <v>1</v>
      </c>
      <c r="D17" s="9"/>
      <c r="E17" s="9"/>
      <c r="F17" s="1"/>
      <c r="G17" s="1">
        <v>1</v>
      </c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59"/>
      <c r="S17" s="1">
        <v>1</v>
      </c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6" x14ac:dyDescent="0.3">
      <c r="A18" s="2">
        <v>5</v>
      </c>
      <c r="B18" s="53" t="s">
        <v>1009</v>
      </c>
      <c r="C18" s="9"/>
      <c r="D18" s="9">
        <v>1</v>
      </c>
      <c r="E18" s="9"/>
      <c r="F18" s="1"/>
      <c r="G18" s="1"/>
      <c r="H18" s="1">
        <v>1</v>
      </c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59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6" x14ac:dyDescent="0.3">
      <c r="A19" s="2">
        <v>6</v>
      </c>
      <c r="B19" s="51" t="s">
        <v>1010</v>
      </c>
      <c r="C19" s="9"/>
      <c r="D19" s="9">
        <v>1</v>
      </c>
      <c r="E19" s="9"/>
      <c r="F19" s="1"/>
      <c r="G19" s="1"/>
      <c r="H19" s="1">
        <v>1</v>
      </c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59"/>
      <c r="S19" s="1">
        <v>1</v>
      </c>
      <c r="T19" s="1"/>
      <c r="U19" s="4"/>
      <c r="V19" s="4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>
        <v>1</v>
      </c>
      <c r="AL19" s="4"/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6" x14ac:dyDescent="0.3">
      <c r="A20" s="2">
        <v>7</v>
      </c>
      <c r="B20" s="51" t="s">
        <v>1011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59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/>
      <c r="CH20" s="4">
        <v>1</v>
      </c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</row>
    <row r="21" spans="1:167" ht="15.6" x14ac:dyDescent="0.3">
      <c r="A21" s="3">
        <v>8</v>
      </c>
      <c r="B21" s="51" t="s">
        <v>1012</v>
      </c>
      <c r="C21" s="3">
        <v>1</v>
      </c>
      <c r="D21" s="3"/>
      <c r="E21" s="3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/>
      <c r="P21" s="4">
        <v>1</v>
      </c>
      <c r="Q21" s="4"/>
      <c r="R21" s="60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/>
      <c r="BJ21" s="4">
        <v>1</v>
      </c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/>
      <c r="ES21" s="4">
        <v>1</v>
      </c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 ht="15.6" x14ac:dyDescent="0.3">
      <c r="A22" s="3">
        <v>9</v>
      </c>
      <c r="B22" s="51" t="s">
        <v>1013</v>
      </c>
      <c r="C22" s="3"/>
      <c r="D22" s="3">
        <v>1</v>
      </c>
      <c r="E22" s="3"/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60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/>
      <c r="ES22" s="4">
        <v>1</v>
      </c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167" ht="15.6" x14ac:dyDescent="0.3">
      <c r="A23" s="3">
        <v>10</v>
      </c>
      <c r="B23" s="51" t="s">
        <v>1014</v>
      </c>
      <c r="C23" s="3"/>
      <c r="D23" s="3">
        <v>1</v>
      </c>
      <c r="E23" s="3"/>
      <c r="F23" s="4"/>
      <c r="G23" s="4">
        <v>1</v>
      </c>
      <c r="H23" s="4"/>
      <c r="I23" s="4">
        <v>1</v>
      </c>
      <c r="J23" s="4"/>
      <c r="K23" s="4"/>
      <c r="L23" s="4"/>
      <c r="M23" s="4">
        <v>1</v>
      </c>
      <c r="N23" s="4"/>
      <c r="O23" s="4"/>
      <c r="P23" s="4">
        <v>1</v>
      </c>
      <c r="Q23" s="4"/>
      <c r="R23" s="60"/>
      <c r="S23" s="4">
        <v>1</v>
      </c>
      <c r="T23" s="4">
        <v>1</v>
      </c>
      <c r="U23" s="4"/>
      <c r="V23" s="4">
        <v>1</v>
      </c>
      <c r="W23" s="4"/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/>
      <c r="ES23" s="4">
        <v>1</v>
      </c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 ht="15.6" x14ac:dyDescent="0.3">
      <c r="A24" s="3">
        <v>11</v>
      </c>
      <c r="B24" s="51" t="s">
        <v>1015</v>
      </c>
      <c r="C24" s="3">
        <v>1</v>
      </c>
      <c r="D24" s="3"/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60"/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/>
      <c r="BJ24" s="4">
        <v>1</v>
      </c>
      <c r="BK24" s="4">
        <v>1</v>
      </c>
      <c r="BL24" s="4"/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/>
      <c r="EM24" s="4">
        <v>1</v>
      </c>
      <c r="EN24" s="4"/>
      <c r="EO24" s="4">
        <v>1</v>
      </c>
      <c r="EP24" s="4"/>
      <c r="EQ24" s="4"/>
      <c r="ER24" s="4"/>
      <c r="ES24" s="4">
        <v>1</v>
      </c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</row>
    <row r="25" spans="1:167" ht="15.6" x14ac:dyDescent="0.3">
      <c r="A25" s="3">
        <v>12</v>
      </c>
      <c r="B25" s="51" t="s">
        <v>1016</v>
      </c>
      <c r="C25" s="3">
        <v>1</v>
      </c>
      <c r="D25" s="3"/>
      <c r="E25" s="3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60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5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</row>
    <row r="26" spans="1:167" x14ac:dyDescent="0.3">
      <c r="A26" s="104" t="s">
        <v>124</v>
      </c>
      <c r="B26" s="105"/>
      <c r="C26" s="47">
        <f t="shared" ref="C26:AH26" si="0">SUM(C14:C25)</f>
        <v>6</v>
      </c>
      <c r="D26" s="47">
        <f t="shared" si="0"/>
        <v>6</v>
      </c>
      <c r="E26" s="47">
        <f t="shared" si="0"/>
        <v>0</v>
      </c>
      <c r="F26" s="47">
        <f t="shared" si="0"/>
        <v>0</v>
      </c>
      <c r="G26" s="47">
        <f t="shared" si="0"/>
        <v>9</v>
      </c>
      <c r="H26" s="47">
        <f t="shared" si="0"/>
        <v>3</v>
      </c>
      <c r="I26" s="47">
        <f t="shared" si="0"/>
        <v>7</v>
      </c>
      <c r="J26" s="47">
        <f t="shared" si="0"/>
        <v>5</v>
      </c>
      <c r="K26" s="47">
        <f t="shared" si="0"/>
        <v>0</v>
      </c>
      <c r="L26" s="47">
        <f t="shared" si="0"/>
        <v>0</v>
      </c>
      <c r="M26" s="47">
        <f t="shared" si="0"/>
        <v>12</v>
      </c>
      <c r="N26" s="47">
        <f t="shared" si="0"/>
        <v>0</v>
      </c>
      <c r="O26" s="47">
        <f t="shared" si="0"/>
        <v>0</v>
      </c>
      <c r="P26" s="47">
        <f t="shared" si="0"/>
        <v>12</v>
      </c>
      <c r="Q26" s="47">
        <f t="shared" si="0"/>
        <v>0</v>
      </c>
      <c r="R26" s="44">
        <f t="shared" si="0"/>
        <v>2</v>
      </c>
      <c r="S26" s="47">
        <f t="shared" si="0"/>
        <v>8</v>
      </c>
      <c r="T26" s="47">
        <f t="shared" si="0"/>
        <v>2</v>
      </c>
      <c r="U26" s="47">
        <f t="shared" si="0"/>
        <v>6</v>
      </c>
      <c r="V26" s="47">
        <f t="shared" si="0"/>
        <v>4</v>
      </c>
      <c r="W26" s="47">
        <f t="shared" si="0"/>
        <v>2</v>
      </c>
      <c r="X26" s="47">
        <f t="shared" si="0"/>
        <v>3</v>
      </c>
      <c r="Y26" s="47">
        <f t="shared" si="0"/>
        <v>5</v>
      </c>
      <c r="Z26" s="47">
        <f t="shared" si="0"/>
        <v>4</v>
      </c>
      <c r="AA26" s="47">
        <f t="shared" si="0"/>
        <v>2</v>
      </c>
      <c r="AB26" s="47">
        <f t="shared" si="0"/>
        <v>6</v>
      </c>
      <c r="AC26" s="47">
        <f t="shared" si="0"/>
        <v>4</v>
      </c>
      <c r="AD26" s="47">
        <f t="shared" si="0"/>
        <v>6</v>
      </c>
      <c r="AE26" s="47">
        <f t="shared" si="0"/>
        <v>5</v>
      </c>
      <c r="AF26" s="47">
        <f t="shared" si="0"/>
        <v>1</v>
      </c>
      <c r="AG26" s="47">
        <f t="shared" si="0"/>
        <v>6</v>
      </c>
      <c r="AH26" s="47">
        <f t="shared" si="0"/>
        <v>5</v>
      </c>
      <c r="AI26" s="47">
        <f t="shared" ref="AI26:BN26" si="1">SUM(AI14:AI25)</f>
        <v>1</v>
      </c>
      <c r="AJ26" s="47">
        <f t="shared" si="1"/>
        <v>7</v>
      </c>
      <c r="AK26" s="47">
        <f t="shared" si="1"/>
        <v>5</v>
      </c>
      <c r="AL26" s="47">
        <f t="shared" si="1"/>
        <v>0</v>
      </c>
      <c r="AM26" s="47">
        <f t="shared" si="1"/>
        <v>9</v>
      </c>
      <c r="AN26" s="47">
        <f t="shared" si="1"/>
        <v>3</v>
      </c>
      <c r="AO26" s="47">
        <f t="shared" si="1"/>
        <v>0</v>
      </c>
      <c r="AP26" s="47">
        <f t="shared" si="1"/>
        <v>0</v>
      </c>
      <c r="AQ26" s="47">
        <f t="shared" si="1"/>
        <v>9</v>
      </c>
      <c r="AR26" s="47">
        <f t="shared" si="1"/>
        <v>3</v>
      </c>
      <c r="AS26" s="47">
        <f t="shared" si="1"/>
        <v>0</v>
      </c>
      <c r="AT26" s="47">
        <f t="shared" si="1"/>
        <v>7</v>
      </c>
      <c r="AU26" s="47">
        <f t="shared" si="1"/>
        <v>5</v>
      </c>
      <c r="AV26" s="47">
        <f t="shared" si="1"/>
        <v>0</v>
      </c>
      <c r="AW26" s="47">
        <f t="shared" si="1"/>
        <v>7</v>
      </c>
      <c r="AX26" s="47">
        <f t="shared" si="1"/>
        <v>5</v>
      </c>
      <c r="AY26" s="47">
        <f t="shared" si="1"/>
        <v>0</v>
      </c>
      <c r="AZ26" s="47">
        <f t="shared" si="1"/>
        <v>10</v>
      </c>
      <c r="BA26" s="47">
        <f t="shared" si="1"/>
        <v>2</v>
      </c>
      <c r="BB26" s="47">
        <f t="shared" si="1"/>
        <v>6</v>
      </c>
      <c r="BC26" s="47">
        <f t="shared" si="1"/>
        <v>6</v>
      </c>
      <c r="BD26" s="47">
        <f t="shared" si="1"/>
        <v>0</v>
      </c>
      <c r="BE26" s="47">
        <f t="shared" si="1"/>
        <v>0</v>
      </c>
      <c r="BF26" s="47">
        <f t="shared" si="1"/>
        <v>7</v>
      </c>
      <c r="BG26" s="47">
        <f t="shared" si="1"/>
        <v>5</v>
      </c>
      <c r="BH26" s="47">
        <f t="shared" si="1"/>
        <v>0</v>
      </c>
      <c r="BI26" s="47">
        <f t="shared" si="1"/>
        <v>6</v>
      </c>
      <c r="BJ26" s="47">
        <f t="shared" si="1"/>
        <v>6</v>
      </c>
      <c r="BK26" s="47">
        <f t="shared" si="1"/>
        <v>9</v>
      </c>
      <c r="BL26" s="47">
        <f t="shared" si="1"/>
        <v>3</v>
      </c>
      <c r="BM26" s="47">
        <f t="shared" si="1"/>
        <v>0</v>
      </c>
      <c r="BN26" s="47">
        <f t="shared" si="1"/>
        <v>7</v>
      </c>
      <c r="BO26" s="47">
        <f t="shared" ref="BO26:CT26" si="2">SUM(BO14:BO25)</f>
        <v>5</v>
      </c>
      <c r="BP26" s="47">
        <f t="shared" si="2"/>
        <v>0</v>
      </c>
      <c r="BQ26" s="47">
        <f t="shared" si="2"/>
        <v>6</v>
      </c>
      <c r="BR26" s="47">
        <f t="shared" si="2"/>
        <v>5</v>
      </c>
      <c r="BS26" s="47">
        <f t="shared" si="2"/>
        <v>1</v>
      </c>
      <c r="BT26" s="47">
        <f t="shared" si="2"/>
        <v>6</v>
      </c>
      <c r="BU26" s="47">
        <f t="shared" si="2"/>
        <v>5</v>
      </c>
      <c r="BV26" s="47">
        <f t="shared" si="2"/>
        <v>1</v>
      </c>
      <c r="BW26" s="47">
        <f t="shared" si="2"/>
        <v>0</v>
      </c>
      <c r="BX26" s="47">
        <f t="shared" si="2"/>
        <v>8</v>
      </c>
      <c r="BY26" s="47">
        <f t="shared" si="2"/>
        <v>4</v>
      </c>
      <c r="BZ26" s="47">
        <f t="shared" si="2"/>
        <v>0</v>
      </c>
      <c r="CA26" s="47">
        <f t="shared" si="2"/>
        <v>12</v>
      </c>
      <c r="CB26" s="47">
        <f t="shared" si="2"/>
        <v>0</v>
      </c>
      <c r="CC26" s="47">
        <f t="shared" si="2"/>
        <v>7</v>
      </c>
      <c r="CD26" s="47">
        <f t="shared" si="2"/>
        <v>5</v>
      </c>
      <c r="CE26" s="47">
        <f t="shared" si="2"/>
        <v>0</v>
      </c>
      <c r="CF26" s="47">
        <f t="shared" si="2"/>
        <v>4</v>
      </c>
      <c r="CG26" s="47">
        <f t="shared" si="2"/>
        <v>7</v>
      </c>
      <c r="CH26" s="47">
        <f t="shared" si="2"/>
        <v>1</v>
      </c>
      <c r="CI26" s="47">
        <f t="shared" si="2"/>
        <v>9</v>
      </c>
      <c r="CJ26" s="47">
        <f t="shared" si="2"/>
        <v>3</v>
      </c>
      <c r="CK26" s="47">
        <f t="shared" si="2"/>
        <v>0</v>
      </c>
      <c r="CL26" s="47">
        <f t="shared" si="2"/>
        <v>8</v>
      </c>
      <c r="CM26" s="47">
        <f t="shared" si="2"/>
        <v>4</v>
      </c>
      <c r="CN26" s="47">
        <f t="shared" si="2"/>
        <v>0</v>
      </c>
      <c r="CO26" s="47">
        <f t="shared" si="2"/>
        <v>6</v>
      </c>
      <c r="CP26" s="47">
        <f t="shared" si="2"/>
        <v>6</v>
      </c>
      <c r="CQ26" s="47">
        <f t="shared" si="2"/>
        <v>0</v>
      </c>
      <c r="CR26" s="47">
        <f t="shared" si="2"/>
        <v>0</v>
      </c>
      <c r="CS26" s="47">
        <f t="shared" si="2"/>
        <v>12</v>
      </c>
      <c r="CT26" s="47">
        <f t="shared" si="2"/>
        <v>0</v>
      </c>
      <c r="CU26" s="47">
        <f t="shared" ref="CU26:DZ26" si="3">SUM(CU14:CU25)</f>
        <v>10</v>
      </c>
      <c r="CV26" s="47">
        <f t="shared" si="3"/>
        <v>2</v>
      </c>
      <c r="CW26" s="47">
        <f t="shared" si="3"/>
        <v>0</v>
      </c>
      <c r="CX26" s="47">
        <f t="shared" si="3"/>
        <v>12</v>
      </c>
      <c r="CY26" s="47">
        <f t="shared" si="3"/>
        <v>0</v>
      </c>
      <c r="CZ26" s="47">
        <f t="shared" si="3"/>
        <v>0</v>
      </c>
      <c r="DA26" s="47">
        <f t="shared" si="3"/>
        <v>9</v>
      </c>
      <c r="DB26" s="47">
        <f t="shared" si="3"/>
        <v>3</v>
      </c>
      <c r="DC26" s="47">
        <f t="shared" si="3"/>
        <v>0</v>
      </c>
      <c r="DD26" s="47">
        <f t="shared" si="3"/>
        <v>11</v>
      </c>
      <c r="DE26" s="47">
        <f t="shared" si="3"/>
        <v>1</v>
      </c>
      <c r="DF26" s="47">
        <f t="shared" si="3"/>
        <v>0</v>
      </c>
      <c r="DG26" s="47">
        <f t="shared" si="3"/>
        <v>11</v>
      </c>
      <c r="DH26" s="47">
        <f t="shared" si="3"/>
        <v>1</v>
      </c>
      <c r="DI26" s="47">
        <f t="shared" si="3"/>
        <v>0</v>
      </c>
      <c r="DJ26" s="47">
        <f t="shared" si="3"/>
        <v>12</v>
      </c>
      <c r="DK26" s="47">
        <f t="shared" si="3"/>
        <v>0</v>
      </c>
      <c r="DL26" s="47">
        <f t="shared" si="3"/>
        <v>0</v>
      </c>
      <c r="DM26" s="47">
        <f t="shared" si="3"/>
        <v>12</v>
      </c>
      <c r="DN26" s="47">
        <f t="shared" si="3"/>
        <v>0</v>
      </c>
      <c r="DO26" s="47">
        <f t="shared" si="3"/>
        <v>0</v>
      </c>
      <c r="DP26" s="47">
        <f t="shared" si="3"/>
        <v>7</v>
      </c>
      <c r="DQ26" s="47">
        <f t="shared" si="3"/>
        <v>5</v>
      </c>
      <c r="DR26" s="47">
        <f t="shared" si="3"/>
        <v>0</v>
      </c>
      <c r="DS26" s="47">
        <f t="shared" si="3"/>
        <v>0</v>
      </c>
      <c r="DT26" s="47">
        <f t="shared" si="3"/>
        <v>12</v>
      </c>
      <c r="DU26" s="47">
        <f t="shared" si="3"/>
        <v>0</v>
      </c>
      <c r="DV26" s="47">
        <f t="shared" si="3"/>
        <v>12</v>
      </c>
      <c r="DW26" s="47">
        <f t="shared" si="3"/>
        <v>0</v>
      </c>
      <c r="DX26" s="47">
        <f t="shared" si="3"/>
        <v>0</v>
      </c>
      <c r="DY26" s="47">
        <f t="shared" si="3"/>
        <v>12</v>
      </c>
      <c r="DZ26" s="47">
        <f t="shared" si="3"/>
        <v>0</v>
      </c>
      <c r="EA26" s="47">
        <f t="shared" ref="EA26:FF26" si="4">SUM(EA14:EA25)</f>
        <v>0</v>
      </c>
      <c r="EB26" s="47">
        <f t="shared" si="4"/>
        <v>12</v>
      </c>
      <c r="EC26" s="47">
        <f t="shared" si="4"/>
        <v>0</v>
      </c>
      <c r="ED26" s="47">
        <f t="shared" si="4"/>
        <v>0</v>
      </c>
      <c r="EE26" s="47">
        <f t="shared" si="4"/>
        <v>12</v>
      </c>
      <c r="EF26" s="47">
        <f t="shared" si="4"/>
        <v>0</v>
      </c>
      <c r="EG26" s="47">
        <f t="shared" si="4"/>
        <v>0</v>
      </c>
      <c r="EH26" s="47">
        <f t="shared" si="4"/>
        <v>6</v>
      </c>
      <c r="EI26" s="47">
        <f t="shared" si="4"/>
        <v>6</v>
      </c>
      <c r="EJ26" s="47">
        <f t="shared" si="4"/>
        <v>0</v>
      </c>
      <c r="EK26" s="47">
        <f t="shared" si="4"/>
        <v>0</v>
      </c>
      <c r="EL26" s="47">
        <f t="shared" si="4"/>
        <v>5</v>
      </c>
      <c r="EM26" s="47">
        <f t="shared" si="4"/>
        <v>7</v>
      </c>
      <c r="EN26" s="47">
        <f t="shared" si="4"/>
        <v>0</v>
      </c>
      <c r="EO26" s="47">
        <f t="shared" si="4"/>
        <v>12</v>
      </c>
      <c r="EP26" s="47">
        <f t="shared" si="4"/>
        <v>0</v>
      </c>
      <c r="EQ26" s="47">
        <f t="shared" si="4"/>
        <v>0</v>
      </c>
      <c r="ER26" s="47">
        <f t="shared" si="4"/>
        <v>5</v>
      </c>
      <c r="ES26" s="47">
        <f t="shared" si="4"/>
        <v>7</v>
      </c>
      <c r="ET26" s="47">
        <f t="shared" si="4"/>
        <v>7</v>
      </c>
      <c r="EU26" s="47">
        <f t="shared" si="4"/>
        <v>5</v>
      </c>
      <c r="EV26" s="47">
        <f t="shared" si="4"/>
        <v>0</v>
      </c>
      <c r="EW26" s="47">
        <f t="shared" si="4"/>
        <v>9</v>
      </c>
      <c r="EX26" s="47">
        <f t="shared" si="4"/>
        <v>3</v>
      </c>
      <c r="EY26" s="47">
        <f t="shared" si="4"/>
        <v>0</v>
      </c>
      <c r="EZ26" s="47">
        <f t="shared" si="4"/>
        <v>6</v>
      </c>
      <c r="FA26" s="47">
        <f t="shared" si="4"/>
        <v>6</v>
      </c>
      <c r="FB26" s="47">
        <f t="shared" si="4"/>
        <v>0</v>
      </c>
      <c r="FC26" s="47">
        <f t="shared" si="4"/>
        <v>12</v>
      </c>
      <c r="FD26" s="47">
        <f t="shared" si="4"/>
        <v>0</v>
      </c>
      <c r="FE26" s="47">
        <f t="shared" si="4"/>
        <v>0</v>
      </c>
      <c r="FF26" s="47">
        <f t="shared" si="4"/>
        <v>12</v>
      </c>
      <c r="FG26" s="47">
        <f t="shared" ref="FG26:FK26" si="5">SUM(FG14:FG25)</f>
        <v>0</v>
      </c>
      <c r="FH26" s="47">
        <f t="shared" si="5"/>
        <v>0</v>
      </c>
      <c r="FI26" s="47">
        <f t="shared" si="5"/>
        <v>12</v>
      </c>
      <c r="FJ26" s="47">
        <f t="shared" si="5"/>
        <v>0</v>
      </c>
      <c r="FK26" s="47">
        <f t="shared" si="5"/>
        <v>0</v>
      </c>
    </row>
    <row r="27" spans="1:167" ht="39" customHeight="1" x14ac:dyDescent="0.3">
      <c r="A27" s="106" t="s">
        <v>559</v>
      </c>
      <c r="B27" s="107"/>
      <c r="C27" s="10">
        <f>C26/12%</f>
        <v>50</v>
      </c>
      <c r="D27" s="10">
        <f t="shared" ref="D27:BO27" si="6">D26/12%</f>
        <v>50</v>
      </c>
      <c r="E27" s="10">
        <f t="shared" si="6"/>
        <v>0</v>
      </c>
      <c r="F27" s="10">
        <f t="shared" si="6"/>
        <v>0</v>
      </c>
      <c r="G27" s="10">
        <f t="shared" si="6"/>
        <v>75</v>
      </c>
      <c r="H27" s="10">
        <f t="shared" si="6"/>
        <v>25</v>
      </c>
      <c r="I27" s="10">
        <f t="shared" si="6"/>
        <v>58.333333333333336</v>
      </c>
      <c r="J27" s="10">
        <f t="shared" si="6"/>
        <v>41.666666666666671</v>
      </c>
      <c r="K27" s="10">
        <f t="shared" si="6"/>
        <v>0</v>
      </c>
      <c r="L27" s="10">
        <f t="shared" si="6"/>
        <v>0</v>
      </c>
      <c r="M27" s="10">
        <f t="shared" si="6"/>
        <v>100</v>
      </c>
      <c r="N27" s="10">
        <f t="shared" si="6"/>
        <v>0</v>
      </c>
      <c r="O27" s="10">
        <f t="shared" si="6"/>
        <v>0</v>
      </c>
      <c r="P27" s="10">
        <f t="shared" si="6"/>
        <v>100</v>
      </c>
      <c r="Q27" s="10">
        <f t="shared" si="6"/>
        <v>0</v>
      </c>
      <c r="R27" s="45">
        <f t="shared" si="6"/>
        <v>16.666666666666668</v>
      </c>
      <c r="S27" s="10">
        <f t="shared" si="6"/>
        <v>66.666666666666671</v>
      </c>
      <c r="T27" s="10">
        <f t="shared" si="6"/>
        <v>16.666666666666668</v>
      </c>
      <c r="U27" s="10">
        <f t="shared" si="6"/>
        <v>50</v>
      </c>
      <c r="V27" s="10">
        <f t="shared" si="6"/>
        <v>33.333333333333336</v>
      </c>
      <c r="W27" s="10">
        <f t="shared" si="6"/>
        <v>16.666666666666668</v>
      </c>
      <c r="X27" s="10">
        <f t="shared" si="6"/>
        <v>25</v>
      </c>
      <c r="Y27" s="10">
        <f t="shared" si="6"/>
        <v>41.666666666666671</v>
      </c>
      <c r="Z27" s="10">
        <f t="shared" si="6"/>
        <v>33.333333333333336</v>
      </c>
      <c r="AA27" s="10">
        <f t="shared" si="6"/>
        <v>16.666666666666668</v>
      </c>
      <c r="AB27" s="10">
        <f t="shared" si="6"/>
        <v>50</v>
      </c>
      <c r="AC27" s="10">
        <f t="shared" si="6"/>
        <v>33.333333333333336</v>
      </c>
      <c r="AD27" s="10">
        <f t="shared" si="6"/>
        <v>50</v>
      </c>
      <c r="AE27" s="10">
        <f t="shared" si="6"/>
        <v>41.666666666666671</v>
      </c>
      <c r="AF27" s="10">
        <f t="shared" si="6"/>
        <v>8.3333333333333339</v>
      </c>
      <c r="AG27" s="10">
        <f t="shared" si="6"/>
        <v>50</v>
      </c>
      <c r="AH27" s="10">
        <f t="shared" si="6"/>
        <v>41.666666666666671</v>
      </c>
      <c r="AI27" s="10">
        <f t="shared" si="6"/>
        <v>8.3333333333333339</v>
      </c>
      <c r="AJ27" s="10">
        <f t="shared" si="6"/>
        <v>58.333333333333336</v>
      </c>
      <c r="AK27" s="10">
        <f t="shared" si="6"/>
        <v>41.666666666666671</v>
      </c>
      <c r="AL27" s="10">
        <f t="shared" si="6"/>
        <v>0</v>
      </c>
      <c r="AM27" s="10">
        <f t="shared" si="6"/>
        <v>75</v>
      </c>
      <c r="AN27" s="10">
        <f t="shared" si="6"/>
        <v>25</v>
      </c>
      <c r="AO27" s="10">
        <f t="shared" si="6"/>
        <v>0</v>
      </c>
      <c r="AP27" s="10">
        <f t="shared" si="6"/>
        <v>0</v>
      </c>
      <c r="AQ27" s="10">
        <f t="shared" si="6"/>
        <v>75</v>
      </c>
      <c r="AR27" s="10">
        <f t="shared" si="6"/>
        <v>25</v>
      </c>
      <c r="AS27" s="10">
        <f t="shared" si="6"/>
        <v>0</v>
      </c>
      <c r="AT27" s="10">
        <f t="shared" si="6"/>
        <v>58.333333333333336</v>
      </c>
      <c r="AU27" s="10">
        <f t="shared" si="6"/>
        <v>41.666666666666671</v>
      </c>
      <c r="AV27" s="10">
        <f t="shared" si="6"/>
        <v>0</v>
      </c>
      <c r="AW27" s="10">
        <f t="shared" si="6"/>
        <v>58.333333333333336</v>
      </c>
      <c r="AX27" s="10">
        <f t="shared" si="6"/>
        <v>41.666666666666671</v>
      </c>
      <c r="AY27" s="10">
        <f t="shared" si="6"/>
        <v>0</v>
      </c>
      <c r="AZ27" s="10">
        <f t="shared" si="6"/>
        <v>83.333333333333343</v>
      </c>
      <c r="BA27" s="10">
        <f t="shared" si="6"/>
        <v>16.666666666666668</v>
      </c>
      <c r="BB27" s="10">
        <f t="shared" si="6"/>
        <v>50</v>
      </c>
      <c r="BC27" s="10">
        <f t="shared" si="6"/>
        <v>50</v>
      </c>
      <c r="BD27" s="10">
        <f t="shared" si="6"/>
        <v>0</v>
      </c>
      <c r="BE27" s="10">
        <f t="shared" si="6"/>
        <v>0</v>
      </c>
      <c r="BF27" s="10">
        <f t="shared" si="6"/>
        <v>58.333333333333336</v>
      </c>
      <c r="BG27" s="10">
        <f t="shared" si="6"/>
        <v>41.666666666666671</v>
      </c>
      <c r="BH27" s="10">
        <f t="shared" si="6"/>
        <v>0</v>
      </c>
      <c r="BI27" s="10">
        <f t="shared" si="6"/>
        <v>50</v>
      </c>
      <c r="BJ27" s="10">
        <f t="shared" si="6"/>
        <v>50</v>
      </c>
      <c r="BK27" s="10">
        <f t="shared" si="6"/>
        <v>75</v>
      </c>
      <c r="BL27" s="10">
        <f t="shared" si="6"/>
        <v>25</v>
      </c>
      <c r="BM27" s="10">
        <f t="shared" si="6"/>
        <v>0</v>
      </c>
      <c r="BN27" s="10">
        <f t="shared" si="6"/>
        <v>58.333333333333336</v>
      </c>
      <c r="BO27" s="10">
        <f t="shared" si="6"/>
        <v>41.666666666666671</v>
      </c>
      <c r="BP27" s="10">
        <f t="shared" ref="BP27:EA27" si="7">BP26/12%</f>
        <v>0</v>
      </c>
      <c r="BQ27" s="10">
        <f t="shared" si="7"/>
        <v>50</v>
      </c>
      <c r="BR27" s="10">
        <f t="shared" si="7"/>
        <v>41.666666666666671</v>
      </c>
      <c r="BS27" s="10">
        <f t="shared" si="7"/>
        <v>8.3333333333333339</v>
      </c>
      <c r="BT27" s="10">
        <f t="shared" si="7"/>
        <v>50</v>
      </c>
      <c r="BU27" s="10">
        <f t="shared" si="7"/>
        <v>41.666666666666671</v>
      </c>
      <c r="BV27" s="10">
        <f t="shared" si="7"/>
        <v>8.3333333333333339</v>
      </c>
      <c r="BW27" s="10">
        <f t="shared" si="7"/>
        <v>0</v>
      </c>
      <c r="BX27" s="10">
        <f t="shared" si="7"/>
        <v>66.666666666666671</v>
      </c>
      <c r="BY27" s="10">
        <f t="shared" si="7"/>
        <v>33.333333333333336</v>
      </c>
      <c r="BZ27" s="10">
        <f t="shared" si="7"/>
        <v>0</v>
      </c>
      <c r="CA27" s="10">
        <f t="shared" si="7"/>
        <v>100</v>
      </c>
      <c r="CB27" s="10">
        <f t="shared" si="7"/>
        <v>0</v>
      </c>
      <c r="CC27" s="10">
        <f t="shared" si="7"/>
        <v>58.333333333333336</v>
      </c>
      <c r="CD27" s="10">
        <f t="shared" si="7"/>
        <v>41.666666666666671</v>
      </c>
      <c r="CE27" s="10">
        <f t="shared" si="7"/>
        <v>0</v>
      </c>
      <c r="CF27" s="10">
        <f t="shared" si="7"/>
        <v>33.333333333333336</v>
      </c>
      <c r="CG27" s="10">
        <f t="shared" si="7"/>
        <v>58.333333333333336</v>
      </c>
      <c r="CH27" s="10">
        <f t="shared" si="7"/>
        <v>8.3333333333333339</v>
      </c>
      <c r="CI27" s="10">
        <f t="shared" si="7"/>
        <v>75</v>
      </c>
      <c r="CJ27" s="10">
        <f t="shared" si="7"/>
        <v>25</v>
      </c>
      <c r="CK27" s="10">
        <f t="shared" si="7"/>
        <v>0</v>
      </c>
      <c r="CL27" s="10">
        <f t="shared" si="7"/>
        <v>66.666666666666671</v>
      </c>
      <c r="CM27" s="10">
        <f t="shared" si="7"/>
        <v>33.333333333333336</v>
      </c>
      <c r="CN27" s="10">
        <f t="shared" si="7"/>
        <v>0</v>
      </c>
      <c r="CO27" s="10">
        <f t="shared" si="7"/>
        <v>50</v>
      </c>
      <c r="CP27" s="10">
        <f t="shared" si="7"/>
        <v>50</v>
      </c>
      <c r="CQ27" s="10">
        <f t="shared" si="7"/>
        <v>0</v>
      </c>
      <c r="CR27" s="10">
        <f t="shared" si="7"/>
        <v>0</v>
      </c>
      <c r="CS27" s="10">
        <f t="shared" si="7"/>
        <v>100</v>
      </c>
      <c r="CT27" s="10">
        <f t="shared" si="7"/>
        <v>0</v>
      </c>
      <c r="CU27" s="10">
        <f t="shared" si="7"/>
        <v>83.333333333333343</v>
      </c>
      <c r="CV27" s="10">
        <f t="shared" si="7"/>
        <v>16.666666666666668</v>
      </c>
      <c r="CW27" s="10">
        <f t="shared" si="7"/>
        <v>0</v>
      </c>
      <c r="CX27" s="10">
        <f t="shared" si="7"/>
        <v>100</v>
      </c>
      <c r="CY27" s="10">
        <f t="shared" si="7"/>
        <v>0</v>
      </c>
      <c r="CZ27" s="10">
        <f t="shared" si="7"/>
        <v>0</v>
      </c>
      <c r="DA27" s="10">
        <f t="shared" si="7"/>
        <v>75</v>
      </c>
      <c r="DB27" s="10">
        <f t="shared" si="7"/>
        <v>25</v>
      </c>
      <c r="DC27" s="10">
        <f t="shared" si="7"/>
        <v>0</v>
      </c>
      <c r="DD27" s="10">
        <f t="shared" si="7"/>
        <v>91.666666666666671</v>
      </c>
      <c r="DE27" s="10">
        <f t="shared" si="7"/>
        <v>8.3333333333333339</v>
      </c>
      <c r="DF27" s="10">
        <f t="shared" si="7"/>
        <v>0</v>
      </c>
      <c r="DG27" s="10">
        <f t="shared" si="7"/>
        <v>91.666666666666671</v>
      </c>
      <c r="DH27" s="10">
        <f t="shared" si="7"/>
        <v>8.3333333333333339</v>
      </c>
      <c r="DI27" s="10">
        <f t="shared" si="7"/>
        <v>0</v>
      </c>
      <c r="DJ27" s="10">
        <f t="shared" si="7"/>
        <v>100</v>
      </c>
      <c r="DK27" s="10">
        <f t="shared" si="7"/>
        <v>0</v>
      </c>
      <c r="DL27" s="10">
        <f t="shared" si="7"/>
        <v>0</v>
      </c>
      <c r="DM27" s="10">
        <f t="shared" si="7"/>
        <v>100</v>
      </c>
      <c r="DN27" s="10">
        <f t="shared" si="7"/>
        <v>0</v>
      </c>
      <c r="DO27" s="10">
        <f t="shared" si="7"/>
        <v>0</v>
      </c>
      <c r="DP27" s="10">
        <f t="shared" si="7"/>
        <v>58.333333333333336</v>
      </c>
      <c r="DQ27" s="10">
        <f t="shared" si="7"/>
        <v>41.666666666666671</v>
      </c>
      <c r="DR27" s="10">
        <f t="shared" si="7"/>
        <v>0</v>
      </c>
      <c r="DS27" s="10">
        <f t="shared" si="7"/>
        <v>0</v>
      </c>
      <c r="DT27" s="10">
        <f t="shared" si="7"/>
        <v>100</v>
      </c>
      <c r="DU27" s="10">
        <f t="shared" si="7"/>
        <v>0</v>
      </c>
      <c r="DV27" s="10">
        <f t="shared" si="7"/>
        <v>100</v>
      </c>
      <c r="DW27" s="10">
        <f t="shared" si="7"/>
        <v>0</v>
      </c>
      <c r="DX27" s="10">
        <f t="shared" si="7"/>
        <v>0</v>
      </c>
      <c r="DY27" s="10">
        <f t="shared" si="7"/>
        <v>100</v>
      </c>
      <c r="DZ27" s="10">
        <f t="shared" si="7"/>
        <v>0</v>
      </c>
      <c r="EA27" s="10">
        <f t="shared" si="7"/>
        <v>0</v>
      </c>
      <c r="EB27" s="10">
        <f t="shared" ref="EB27:FK27" si="8">EB26/12%</f>
        <v>100</v>
      </c>
      <c r="EC27" s="10">
        <f t="shared" si="8"/>
        <v>0</v>
      </c>
      <c r="ED27" s="10">
        <f t="shared" si="8"/>
        <v>0</v>
      </c>
      <c r="EE27" s="10">
        <f t="shared" si="8"/>
        <v>100</v>
      </c>
      <c r="EF27" s="10">
        <f t="shared" si="8"/>
        <v>0</v>
      </c>
      <c r="EG27" s="10">
        <f t="shared" si="8"/>
        <v>0</v>
      </c>
      <c r="EH27" s="10">
        <f t="shared" si="8"/>
        <v>50</v>
      </c>
      <c r="EI27" s="10">
        <f t="shared" si="8"/>
        <v>50</v>
      </c>
      <c r="EJ27" s="10">
        <f t="shared" si="8"/>
        <v>0</v>
      </c>
      <c r="EK27" s="10">
        <f t="shared" si="8"/>
        <v>0</v>
      </c>
      <c r="EL27" s="10">
        <f t="shared" si="8"/>
        <v>41.666666666666671</v>
      </c>
      <c r="EM27" s="10">
        <f t="shared" si="8"/>
        <v>58.333333333333336</v>
      </c>
      <c r="EN27" s="10">
        <f t="shared" si="8"/>
        <v>0</v>
      </c>
      <c r="EO27" s="10">
        <f t="shared" si="8"/>
        <v>100</v>
      </c>
      <c r="EP27" s="10">
        <f t="shared" si="8"/>
        <v>0</v>
      </c>
      <c r="EQ27" s="10">
        <f t="shared" si="8"/>
        <v>0</v>
      </c>
      <c r="ER27" s="10">
        <f t="shared" si="8"/>
        <v>41.666666666666671</v>
      </c>
      <c r="ES27" s="10">
        <f t="shared" si="8"/>
        <v>58.333333333333336</v>
      </c>
      <c r="ET27" s="10">
        <f t="shared" si="8"/>
        <v>58.333333333333336</v>
      </c>
      <c r="EU27" s="10">
        <f t="shared" si="8"/>
        <v>41.666666666666671</v>
      </c>
      <c r="EV27" s="10">
        <f t="shared" si="8"/>
        <v>0</v>
      </c>
      <c r="EW27" s="10">
        <f t="shared" si="8"/>
        <v>75</v>
      </c>
      <c r="EX27" s="10">
        <f t="shared" si="8"/>
        <v>25</v>
      </c>
      <c r="EY27" s="10">
        <f t="shared" si="8"/>
        <v>0</v>
      </c>
      <c r="EZ27" s="10">
        <f t="shared" si="8"/>
        <v>50</v>
      </c>
      <c r="FA27" s="10">
        <f t="shared" si="8"/>
        <v>50</v>
      </c>
      <c r="FB27" s="10">
        <f t="shared" si="8"/>
        <v>0</v>
      </c>
      <c r="FC27" s="10">
        <f t="shared" si="8"/>
        <v>100</v>
      </c>
      <c r="FD27" s="10">
        <f t="shared" si="8"/>
        <v>0</v>
      </c>
      <c r="FE27" s="10">
        <f t="shared" si="8"/>
        <v>0</v>
      </c>
      <c r="FF27" s="10">
        <f t="shared" si="8"/>
        <v>100</v>
      </c>
      <c r="FG27" s="10">
        <f t="shared" si="8"/>
        <v>0</v>
      </c>
      <c r="FH27" s="10">
        <f t="shared" si="8"/>
        <v>0</v>
      </c>
      <c r="FI27" s="10">
        <f t="shared" si="8"/>
        <v>100</v>
      </c>
      <c r="FJ27" s="10">
        <f t="shared" si="8"/>
        <v>0</v>
      </c>
      <c r="FK27" s="10">
        <f t="shared" si="8"/>
        <v>0</v>
      </c>
    </row>
    <row r="29" spans="1:167" x14ac:dyDescent="0.3">
      <c r="B29" s="11" t="s">
        <v>535</v>
      </c>
    </row>
    <row r="30" spans="1:167" x14ac:dyDescent="0.3">
      <c r="B30" t="s">
        <v>536</v>
      </c>
      <c r="C30" t="s">
        <v>549</v>
      </c>
      <c r="D30" s="50">
        <f>(C27+F27+I27+L27+O27)/5</f>
        <v>21.666666666666668</v>
      </c>
      <c r="E30" s="33">
        <f>D30/100*12</f>
        <v>2.6</v>
      </c>
    </row>
    <row r="31" spans="1:167" x14ac:dyDescent="0.3">
      <c r="B31" t="s">
        <v>537</v>
      </c>
      <c r="C31" t="s">
        <v>549</v>
      </c>
      <c r="D31" s="50">
        <f>(D27+G27+J27+M27+P27)/5</f>
        <v>73.333333333333343</v>
      </c>
      <c r="E31" s="33">
        <f>D31/100*12</f>
        <v>8.8000000000000007</v>
      </c>
    </row>
    <row r="32" spans="1:167" x14ac:dyDescent="0.3">
      <c r="B32" t="s">
        <v>538</v>
      </c>
      <c r="C32" t="s">
        <v>549</v>
      </c>
      <c r="D32" s="50">
        <f>(E27+H27+K27+N27+Q27)/5</f>
        <v>5</v>
      </c>
      <c r="E32" s="33">
        <f>D32/100*12</f>
        <v>0.60000000000000009</v>
      </c>
    </row>
    <row r="33" spans="2:5" x14ac:dyDescent="0.3">
      <c r="D33" s="48">
        <f>SUM(D30:D32)</f>
        <v>100.00000000000001</v>
      </c>
      <c r="E33" s="48">
        <f>SUM(E30:E32)</f>
        <v>12</v>
      </c>
    </row>
    <row r="34" spans="2:5" x14ac:dyDescent="0.3">
      <c r="B34" t="s">
        <v>536</v>
      </c>
      <c r="C34" t="s">
        <v>550</v>
      </c>
      <c r="D34" s="50">
        <f>(R27+U27+X27+AA27+AD27+AG27+AJ27+AM27+AP27+AS27+AV27+AY27+BB27+BE27+BH27)/15</f>
        <v>26.111111111111111</v>
      </c>
      <c r="E34">
        <f>D34/100*12</f>
        <v>3.1333333333333337</v>
      </c>
    </row>
    <row r="35" spans="2:5" x14ac:dyDescent="0.3">
      <c r="B35" t="s">
        <v>537</v>
      </c>
      <c r="C35" t="s">
        <v>550</v>
      </c>
      <c r="D35" s="50">
        <f>(S27+V27+Y27+AB27+AE27+AH27+AK27+AN27+AQ27+AT27+AW27+AZ27+BC27+BF27+BI27)/15</f>
        <v>51.666666666666671</v>
      </c>
      <c r="E35">
        <f>D35/100*12</f>
        <v>6.2000000000000011</v>
      </c>
    </row>
    <row r="36" spans="2:5" x14ac:dyDescent="0.3">
      <c r="B36" t="s">
        <v>538</v>
      </c>
      <c r="C36" t="s">
        <v>550</v>
      </c>
      <c r="D36" s="50">
        <f>(T27+W27+Z27+AC27+AF27+AI27+AL27+AO27+AR27+AU27+AX27+BA27+BD27+BG27+BJ27)/15</f>
        <v>22.222222222222221</v>
      </c>
      <c r="E36">
        <f>D36/100*12</f>
        <v>2.6666666666666665</v>
      </c>
    </row>
    <row r="37" spans="2:5" x14ac:dyDescent="0.3">
      <c r="D37" s="49">
        <f>SUM(D34:D36)</f>
        <v>100</v>
      </c>
      <c r="E37" s="49">
        <f>SUM(E34:E36)</f>
        <v>12.000000000000002</v>
      </c>
    </row>
    <row r="38" spans="2:5" x14ac:dyDescent="0.3">
      <c r="B38" t="s">
        <v>536</v>
      </c>
      <c r="C38" t="s">
        <v>551</v>
      </c>
      <c r="D38" s="50">
        <f>(BK27+BN27+BQ27+BT27+BW27)/5</f>
        <v>46.666666666666671</v>
      </c>
      <c r="E38">
        <f>D38/100*12</f>
        <v>5.6000000000000005</v>
      </c>
    </row>
    <row r="39" spans="2:5" x14ac:dyDescent="0.3">
      <c r="B39" t="s">
        <v>537</v>
      </c>
      <c r="C39" t="s">
        <v>551</v>
      </c>
      <c r="D39" s="50">
        <f>(BL27+BO27+BR27+BU27+BX27)/5</f>
        <v>43.333333333333336</v>
      </c>
      <c r="E39">
        <f>D39/100*12</f>
        <v>5.2</v>
      </c>
    </row>
    <row r="40" spans="2:5" x14ac:dyDescent="0.3">
      <c r="B40" t="s">
        <v>538</v>
      </c>
      <c r="C40" t="s">
        <v>551</v>
      </c>
      <c r="D40" s="50">
        <f>(BM27+BP27+BS27+BV27+BY27)/5</f>
        <v>10</v>
      </c>
      <c r="E40">
        <f>D40/100*12</f>
        <v>1.2000000000000002</v>
      </c>
    </row>
    <row r="41" spans="2:5" x14ac:dyDescent="0.3">
      <c r="D41" s="49">
        <f>SUM(D38:D40)</f>
        <v>100</v>
      </c>
      <c r="E41" s="49">
        <f>SUM(E38:E40)</f>
        <v>12</v>
      </c>
    </row>
    <row r="42" spans="2:5" x14ac:dyDescent="0.3">
      <c r="B42" t="s">
        <v>536</v>
      </c>
      <c r="C42" t="s">
        <v>552</v>
      </c>
      <c r="D42" s="50">
        <f>(BZ27+CC27+CF27+CI27+CL27+CO27+CR27+CU27+CX27+DA27+DD27+DG27+DJ27+DM27+DP27+DS27+DV27+DY27+EB27+EE27+EH27+EK27+EN27+EQ27+ET27)/25</f>
        <v>59.666666666666671</v>
      </c>
      <c r="E42">
        <f>D42/100*12</f>
        <v>7.16</v>
      </c>
    </row>
    <row r="43" spans="2:5" x14ac:dyDescent="0.3">
      <c r="B43" t="s">
        <v>537</v>
      </c>
      <c r="C43" t="s">
        <v>552</v>
      </c>
      <c r="D43" s="50">
        <f>(CA27+CD27+CG27+CJ27+CM27+CP27+CS27+CV27+CY27+DB27+DE27+DH27+DK27+DN27+DQ27+DT27+DW27+DZ27+EC27+EF27+EI27+EL27+EO27+ER27+EU27)/25</f>
        <v>35.333333333333329</v>
      </c>
      <c r="E43">
        <f>D43/100*12</f>
        <v>4.2399999999999993</v>
      </c>
    </row>
    <row r="44" spans="2:5" x14ac:dyDescent="0.3">
      <c r="B44" t="s">
        <v>538</v>
      </c>
      <c r="C44" t="s">
        <v>552</v>
      </c>
      <c r="D44" s="50">
        <f>(CB27+CE27+CH27+CK27+CN27+CQ27+CT27+CW27+CZ27+DC27+DF27+DI27+DL27+DO27+DR27+DU27+DX27+EA27+ED27+EG27+EJ27+EM27+EP27+ES27+EV27)/25</f>
        <v>5</v>
      </c>
      <c r="E44">
        <f>D44/100*12</f>
        <v>0.60000000000000009</v>
      </c>
    </row>
    <row r="45" spans="2:5" x14ac:dyDescent="0.3">
      <c r="D45" s="49">
        <f>SUM(D42:D44)</f>
        <v>100</v>
      </c>
      <c r="E45" s="49">
        <f>SUM(E42:E44)</f>
        <v>11.999999999999998</v>
      </c>
    </row>
    <row r="46" spans="2:5" x14ac:dyDescent="0.3">
      <c r="B46" t="s">
        <v>536</v>
      </c>
      <c r="C46" t="s">
        <v>553</v>
      </c>
      <c r="D46" s="50">
        <f>(EW27+EZ27+FC27+FF27+FI27)/5</f>
        <v>85</v>
      </c>
      <c r="E46">
        <f>D46/100*12</f>
        <v>10.199999999999999</v>
      </c>
    </row>
    <row r="47" spans="2:5" x14ac:dyDescent="0.3">
      <c r="B47" t="s">
        <v>537</v>
      </c>
      <c r="C47" t="s">
        <v>553</v>
      </c>
      <c r="D47" s="50">
        <f>(EX27+FA27+FD27+FG27+FJ27)/5</f>
        <v>15</v>
      </c>
      <c r="E47">
        <f>D47/100*12</f>
        <v>1.7999999999999998</v>
      </c>
    </row>
    <row r="48" spans="2:5" x14ac:dyDescent="0.3">
      <c r="B48" t="s">
        <v>538</v>
      </c>
      <c r="C48" t="s">
        <v>553</v>
      </c>
      <c r="D48" s="50">
        <f>(EY27+FB27+FE27+FH27+FK27)/5</f>
        <v>0</v>
      </c>
      <c r="E48">
        <f>D48/100*12</f>
        <v>0</v>
      </c>
    </row>
    <row r="49" spans="4:5" x14ac:dyDescent="0.3">
      <c r="D49" s="49">
        <f>SUM(D46:D48)</f>
        <v>100</v>
      </c>
      <c r="E49" s="49">
        <f>SUM(E46:E48)</f>
        <v>12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27:B27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26:B26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2"/>
  <sheetViews>
    <sheetView topLeftCell="A38" workbookViewId="0">
      <selection activeCell="D59" sqref="D59:D61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333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565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08" t="s">
        <v>0</v>
      </c>
      <c r="B4" s="108" t="s">
        <v>123</v>
      </c>
      <c r="C4" s="133" t="s">
        <v>334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81" t="s">
        <v>274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 t="s">
        <v>646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134" t="s">
        <v>282</v>
      </c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11" t="s">
        <v>335</v>
      </c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</row>
    <row r="5" spans="1:200" ht="13.5" customHeight="1" x14ac:dyDescent="0.3">
      <c r="A5" s="108"/>
      <c r="B5" s="108"/>
      <c r="C5" s="112" t="s">
        <v>273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 t="s">
        <v>275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85" t="s">
        <v>276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 t="s">
        <v>331</v>
      </c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112" t="s">
        <v>332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 t="s">
        <v>283</v>
      </c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6" t="s">
        <v>278</v>
      </c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 t="s">
        <v>284</v>
      </c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35" t="s">
        <v>285</v>
      </c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16" t="s">
        <v>43</v>
      </c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85" t="s">
        <v>280</v>
      </c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</row>
    <row r="6" spans="1:200" ht="15.6" hidden="1" x14ac:dyDescent="0.3">
      <c r="A6" s="108"/>
      <c r="B6" s="108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08"/>
      <c r="B7" s="108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08"/>
      <c r="B8" s="108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08"/>
      <c r="B9" s="108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08"/>
      <c r="B10" s="108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08"/>
      <c r="B11" s="108"/>
      <c r="C11" s="112" t="s">
        <v>87</v>
      </c>
      <c r="D11" s="112" t="s">
        <v>2</v>
      </c>
      <c r="E11" s="112" t="s">
        <v>3</v>
      </c>
      <c r="F11" s="112" t="s">
        <v>88</v>
      </c>
      <c r="G11" s="112" t="s">
        <v>6</v>
      </c>
      <c r="H11" s="112" t="s">
        <v>7</v>
      </c>
      <c r="I11" s="112" t="s">
        <v>116</v>
      </c>
      <c r="J11" s="112" t="s">
        <v>6</v>
      </c>
      <c r="K11" s="112" t="s">
        <v>7</v>
      </c>
      <c r="L11" s="112" t="s">
        <v>89</v>
      </c>
      <c r="M11" s="112" t="s">
        <v>1</v>
      </c>
      <c r="N11" s="112" t="s">
        <v>2</v>
      </c>
      <c r="O11" s="112" t="s">
        <v>90</v>
      </c>
      <c r="P11" s="112"/>
      <c r="Q11" s="112"/>
      <c r="R11" s="112" t="s">
        <v>91</v>
      </c>
      <c r="S11" s="112"/>
      <c r="T11" s="112"/>
      <c r="U11" s="112" t="s">
        <v>92</v>
      </c>
      <c r="V11" s="112"/>
      <c r="W11" s="112"/>
      <c r="X11" s="112" t="s">
        <v>93</v>
      </c>
      <c r="Y11" s="112"/>
      <c r="Z11" s="112"/>
      <c r="AA11" s="85" t="s">
        <v>860</v>
      </c>
      <c r="AB11" s="85"/>
      <c r="AC11" s="85"/>
      <c r="AD11" s="85" t="s">
        <v>94</v>
      </c>
      <c r="AE11" s="85"/>
      <c r="AF11" s="85"/>
      <c r="AG11" s="112" t="s">
        <v>95</v>
      </c>
      <c r="AH11" s="112"/>
      <c r="AI11" s="112"/>
      <c r="AJ11" s="85" t="s">
        <v>96</v>
      </c>
      <c r="AK11" s="85"/>
      <c r="AL11" s="85"/>
      <c r="AM11" s="112" t="s">
        <v>97</v>
      </c>
      <c r="AN11" s="112"/>
      <c r="AO11" s="112"/>
      <c r="AP11" s="112" t="s">
        <v>98</v>
      </c>
      <c r="AQ11" s="112"/>
      <c r="AR11" s="112"/>
      <c r="AS11" s="112" t="s">
        <v>99</v>
      </c>
      <c r="AT11" s="112"/>
      <c r="AU11" s="112"/>
      <c r="AV11" s="85" t="s">
        <v>100</v>
      </c>
      <c r="AW11" s="85"/>
      <c r="AX11" s="85"/>
      <c r="AY11" s="85" t="s">
        <v>101</v>
      </c>
      <c r="AZ11" s="85"/>
      <c r="BA11" s="85"/>
      <c r="BB11" s="85" t="s">
        <v>102</v>
      </c>
      <c r="BC11" s="85"/>
      <c r="BD11" s="85"/>
      <c r="BE11" s="85" t="s">
        <v>117</v>
      </c>
      <c r="BF11" s="85"/>
      <c r="BG11" s="85"/>
      <c r="BH11" s="85" t="s">
        <v>884</v>
      </c>
      <c r="BI11" s="85"/>
      <c r="BJ11" s="85"/>
      <c r="BK11" s="85" t="s">
        <v>103</v>
      </c>
      <c r="BL11" s="85"/>
      <c r="BM11" s="85"/>
      <c r="BN11" s="85" t="s">
        <v>104</v>
      </c>
      <c r="BO11" s="85"/>
      <c r="BP11" s="85"/>
      <c r="BQ11" s="85" t="s">
        <v>105</v>
      </c>
      <c r="BR11" s="85"/>
      <c r="BS11" s="85"/>
      <c r="BT11" s="85" t="s">
        <v>106</v>
      </c>
      <c r="BU11" s="85"/>
      <c r="BV11" s="85"/>
      <c r="BW11" s="85" t="s">
        <v>359</v>
      </c>
      <c r="BX11" s="85"/>
      <c r="BY11" s="85"/>
      <c r="BZ11" s="85" t="s">
        <v>360</v>
      </c>
      <c r="CA11" s="85"/>
      <c r="CB11" s="85"/>
      <c r="CC11" s="85" t="s">
        <v>361</v>
      </c>
      <c r="CD11" s="85"/>
      <c r="CE11" s="85"/>
      <c r="CF11" s="85" t="s">
        <v>362</v>
      </c>
      <c r="CG11" s="85"/>
      <c r="CH11" s="85"/>
      <c r="CI11" s="85" t="s">
        <v>363</v>
      </c>
      <c r="CJ11" s="85"/>
      <c r="CK11" s="85"/>
      <c r="CL11" s="85" t="s">
        <v>364</v>
      </c>
      <c r="CM11" s="85"/>
      <c r="CN11" s="85"/>
      <c r="CO11" s="82" t="s">
        <v>107</v>
      </c>
      <c r="CP11" s="83"/>
      <c r="CQ11" s="84"/>
      <c r="CR11" s="85" t="s">
        <v>108</v>
      </c>
      <c r="CS11" s="85"/>
      <c r="CT11" s="85"/>
      <c r="CU11" s="85" t="s">
        <v>118</v>
      </c>
      <c r="CV11" s="85"/>
      <c r="CW11" s="85"/>
      <c r="CX11" s="85" t="s">
        <v>109</v>
      </c>
      <c r="CY11" s="85"/>
      <c r="CZ11" s="85"/>
      <c r="DA11" s="85" t="s">
        <v>110</v>
      </c>
      <c r="DB11" s="85"/>
      <c r="DC11" s="85"/>
      <c r="DD11" s="85" t="s">
        <v>111</v>
      </c>
      <c r="DE11" s="85"/>
      <c r="DF11" s="85"/>
      <c r="DG11" s="85" t="s">
        <v>112</v>
      </c>
      <c r="DH11" s="85"/>
      <c r="DI11" s="85"/>
      <c r="DJ11" s="85" t="s">
        <v>113</v>
      </c>
      <c r="DK11" s="85"/>
      <c r="DL11" s="85"/>
      <c r="DM11" s="85" t="s">
        <v>114</v>
      </c>
      <c r="DN11" s="85"/>
      <c r="DO11" s="85"/>
      <c r="DP11" s="85" t="s">
        <v>115</v>
      </c>
      <c r="DQ11" s="85"/>
      <c r="DR11" s="85"/>
      <c r="DS11" s="85" t="s">
        <v>119</v>
      </c>
      <c r="DT11" s="85"/>
      <c r="DU11" s="85"/>
      <c r="DV11" s="85" t="s">
        <v>120</v>
      </c>
      <c r="DW11" s="85"/>
      <c r="DX11" s="85"/>
      <c r="DY11" s="85" t="s">
        <v>121</v>
      </c>
      <c r="DZ11" s="85"/>
      <c r="EA11" s="85"/>
      <c r="EB11" s="85" t="s">
        <v>342</v>
      </c>
      <c r="EC11" s="85"/>
      <c r="ED11" s="85"/>
      <c r="EE11" s="85" t="s">
        <v>343</v>
      </c>
      <c r="EF11" s="85"/>
      <c r="EG11" s="85"/>
      <c r="EH11" s="85" t="s">
        <v>344</v>
      </c>
      <c r="EI11" s="85"/>
      <c r="EJ11" s="85"/>
      <c r="EK11" s="85" t="s">
        <v>345</v>
      </c>
      <c r="EL11" s="85"/>
      <c r="EM11" s="85"/>
      <c r="EN11" s="85" t="s">
        <v>346</v>
      </c>
      <c r="EO11" s="85"/>
      <c r="EP11" s="85"/>
      <c r="EQ11" s="85" t="s">
        <v>347</v>
      </c>
      <c r="ER11" s="85"/>
      <c r="ES11" s="85"/>
      <c r="ET11" s="85" t="s">
        <v>348</v>
      </c>
      <c r="EU11" s="85"/>
      <c r="EV11" s="85"/>
      <c r="EW11" s="85" t="s">
        <v>349</v>
      </c>
      <c r="EX11" s="85"/>
      <c r="EY11" s="85"/>
      <c r="EZ11" s="85" t="s">
        <v>350</v>
      </c>
      <c r="FA11" s="85"/>
      <c r="FB11" s="85"/>
      <c r="FC11" s="85" t="s">
        <v>351</v>
      </c>
      <c r="FD11" s="85"/>
      <c r="FE11" s="85"/>
      <c r="FF11" s="85" t="s">
        <v>352</v>
      </c>
      <c r="FG11" s="85"/>
      <c r="FH11" s="85"/>
      <c r="FI11" s="85" t="s">
        <v>353</v>
      </c>
      <c r="FJ11" s="85"/>
      <c r="FK11" s="85"/>
      <c r="FL11" s="85" t="s">
        <v>354</v>
      </c>
      <c r="FM11" s="85"/>
      <c r="FN11" s="85"/>
      <c r="FO11" s="85" t="s">
        <v>355</v>
      </c>
      <c r="FP11" s="85"/>
      <c r="FQ11" s="85"/>
      <c r="FR11" s="85" t="s">
        <v>356</v>
      </c>
      <c r="FS11" s="85"/>
      <c r="FT11" s="85"/>
      <c r="FU11" s="85" t="s">
        <v>357</v>
      </c>
      <c r="FV11" s="85"/>
      <c r="FW11" s="85"/>
      <c r="FX11" s="85" t="s">
        <v>358</v>
      </c>
      <c r="FY11" s="85"/>
      <c r="FZ11" s="85"/>
      <c r="GA11" s="85" t="s">
        <v>336</v>
      </c>
      <c r="GB11" s="85"/>
      <c r="GC11" s="85"/>
      <c r="GD11" s="85" t="s">
        <v>337</v>
      </c>
      <c r="GE11" s="85"/>
      <c r="GF11" s="85"/>
      <c r="GG11" s="85" t="s">
        <v>338</v>
      </c>
      <c r="GH11" s="85"/>
      <c r="GI11" s="85"/>
      <c r="GJ11" s="85" t="s">
        <v>339</v>
      </c>
      <c r="GK11" s="85"/>
      <c r="GL11" s="85"/>
      <c r="GM11" s="85" t="s">
        <v>340</v>
      </c>
      <c r="GN11" s="85"/>
      <c r="GO11" s="85"/>
      <c r="GP11" s="85" t="s">
        <v>341</v>
      </c>
      <c r="GQ11" s="85"/>
      <c r="GR11" s="85"/>
    </row>
    <row r="12" spans="1:200" ht="87" customHeight="1" x14ac:dyDescent="0.3">
      <c r="A12" s="108"/>
      <c r="B12" s="108"/>
      <c r="C12" s="96" t="s">
        <v>834</v>
      </c>
      <c r="D12" s="96"/>
      <c r="E12" s="96"/>
      <c r="F12" s="96" t="s">
        <v>836</v>
      </c>
      <c r="G12" s="96"/>
      <c r="H12" s="96"/>
      <c r="I12" s="96" t="s">
        <v>839</v>
      </c>
      <c r="J12" s="96"/>
      <c r="K12" s="96"/>
      <c r="L12" s="96" t="s">
        <v>843</v>
      </c>
      <c r="M12" s="96"/>
      <c r="N12" s="96"/>
      <c r="O12" s="96" t="s">
        <v>847</v>
      </c>
      <c r="P12" s="96"/>
      <c r="Q12" s="96"/>
      <c r="R12" s="96" t="s">
        <v>851</v>
      </c>
      <c r="S12" s="96"/>
      <c r="T12" s="96"/>
      <c r="U12" s="96" t="s">
        <v>855</v>
      </c>
      <c r="V12" s="96"/>
      <c r="W12" s="96"/>
      <c r="X12" s="96" t="s">
        <v>859</v>
      </c>
      <c r="Y12" s="96"/>
      <c r="Z12" s="96"/>
      <c r="AA12" s="96" t="s">
        <v>861</v>
      </c>
      <c r="AB12" s="96"/>
      <c r="AC12" s="96"/>
      <c r="AD12" s="96" t="s">
        <v>461</v>
      </c>
      <c r="AE12" s="96"/>
      <c r="AF12" s="96"/>
      <c r="AG12" s="96" t="s">
        <v>866</v>
      </c>
      <c r="AH12" s="96"/>
      <c r="AI12" s="96"/>
      <c r="AJ12" s="96" t="s">
        <v>867</v>
      </c>
      <c r="AK12" s="96"/>
      <c r="AL12" s="96"/>
      <c r="AM12" s="101" t="s">
        <v>868</v>
      </c>
      <c r="AN12" s="101"/>
      <c r="AO12" s="101"/>
      <c r="AP12" s="101" t="s">
        <v>869</v>
      </c>
      <c r="AQ12" s="101"/>
      <c r="AR12" s="101"/>
      <c r="AS12" s="101" t="s">
        <v>870</v>
      </c>
      <c r="AT12" s="101"/>
      <c r="AU12" s="101"/>
      <c r="AV12" s="101" t="s">
        <v>874</v>
      </c>
      <c r="AW12" s="101"/>
      <c r="AX12" s="101"/>
      <c r="AY12" s="101" t="s">
        <v>878</v>
      </c>
      <c r="AZ12" s="101"/>
      <c r="BA12" s="101"/>
      <c r="BB12" s="101" t="s">
        <v>881</v>
      </c>
      <c r="BC12" s="101"/>
      <c r="BD12" s="101"/>
      <c r="BE12" s="101" t="s">
        <v>882</v>
      </c>
      <c r="BF12" s="101"/>
      <c r="BG12" s="101"/>
      <c r="BH12" s="101" t="s">
        <v>885</v>
      </c>
      <c r="BI12" s="101"/>
      <c r="BJ12" s="101"/>
      <c r="BK12" s="101" t="s">
        <v>886</v>
      </c>
      <c r="BL12" s="101"/>
      <c r="BM12" s="101"/>
      <c r="BN12" s="101" t="s">
        <v>887</v>
      </c>
      <c r="BO12" s="101"/>
      <c r="BP12" s="101"/>
      <c r="BQ12" s="101" t="s">
        <v>483</v>
      </c>
      <c r="BR12" s="101"/>
      <c r="BS12" s="101"/>
      <c r="BT12" s="101" t="s">
        <v>486</v>
      </c>
      <c r="BU12" s="101"/>
      <c r="BV12" s="101"/>
      <c r="BW12" s="96" t="s">
        <v>888</v>
      </c>
      <c r="BX12" s="96"/>
      <c r="BY12" s="96"/>
      <c r="BZ12" s="96" t="s">
        <v>889</v>
      </c>
      <c r="CA12" s="96"/>
      <c r="CB12" s="96"/>
      <c r="CC12" s="96" t="s">
        <v>890</v>
      </c>
      <c r="CD12" s="96"/>
      <c r="CE12" s="96"/>
      <c r="CF12" s="96" t="s">
        <v>894</v>
      </c>
      <c r="CG12" s="96"/>
      <c r="CH12" s="96"/>
      <c r="CI12" s="96" t="s">
        <v>898</v>
      </c>
      <c r="CJ12" s="96"/>
      <c r="CK12" s="96"/>
      <c r="CL12" s="96" t="s">
        <v>497</v>
      </c>
      <c r="CM12" s="96"/>
      <c r="CN12" s="96"/>
      <c r="CO12" s="101" t="s">
        <v>900</v>
      </c>
      <c r="CP12" s="101"/>
      <c r="CQ12" s="101"/>
      <c r="CR12" s="101" t="s">
        <v>904</v>
      </c>
      <c r="CS12" s="101"/>
      <c r="CT12" s="101"/>
      <c r="CU12" s="101" t="s">
        <v>907</v>
      </c>
      <c r="CV12" s="101"/>
      <c r="CW12" s="101"/>
      <c r="CX12" s="101" t="s">
        <v>911</v>
      </c>
      <c r="CY12" s="101"/>
      <c r="CZ12" s="101"/>
      <c r="DA12" s="101" t="s">
        <v>505</v>
      </c>
      <c r="DB12" s="101"/>
      <c r="DC12" s="101"/>
      <c r="DD12" s="96" t="s">
        <v>912</v>
      </c>
      <c r="DE12" s="96"/>
      <c r="DF12" s="96"/>
      <c r="DG12" s="96" t="s">
        <v>916</v>
      </c>
      <c r="DH12" s="96"/>
      <c r="DI12" s="96"/>
      <c r="DJ12" s="96" t="s">
        <v>920</v>
      </c>
      <c r="DK12" s="96"/>
      <c r="DL12" s="96"/>
      <c r="DM12" s="101" t="s">
        <v>922</v>
      </c>
      <c r="DN12" s="101"/>
      <c r="DO12" s="101"/>
      <c r="DP12" s="96" t="s">
        <v>923</v>
      </c>
      <c r="DQ12" s="96"/>
      <c r="DR12" s="96"/>
      <c r="DS12" s="96" t="s">
        <v>513</v>
      </c>
      <c r="DT12" s="96"/>
      <c r="DU12" s="96"/>
      <c r="DV12" s="96" t="s">
        <v>515</v>
      </c>
      <c r="DW12" s="96"/>
      <c r="DX12" s="96"/>
      <c r="DY12" s="101" t="s">
        <v>928</v>
      </c>
      <c r="DZ12" s="101"/>
      <c r="EA12" s="101"/>
      <c r="EB12" s="101" t="s">
        <v>931</v>
      </c>
      <c r="EC12" s="101"/>
      <c r="ED12" s="101"/>
      <c r="EE12" s="101" t="s">
        <v>932</v>
      </c>
      <c r="EF12" s="101"/>
      <c r="EG12" s="101"/>
      <c r="EH12" s="101" t="s">
        <v>936</v>
      </c>
      <c r="EI12" s="101"/>
      <c r="EJ12" s="101"/>
      <c r="EK12" s="101" t="s">
        <v>940</v>
      </c>
      <c r="EL12" s="101"/>
      <c r="EM12" s="101"/>
      <c r="EN12" s="101" t="s">
        <v>521</v>
      </c>
      <c r="EO12" s="101"/>
      <c r="EP12" s="101"/>
      <c r="EQ12" s="96" t="s">
        <v>942</v>
      </c>
      <c r="ER12" s="96"/>
      <c r="ES12" s="96"/>
      <c r="ET12" s="96" t="s">
        <v>528</v>
      </c>
      <c r="EU12" s="96"/>
      <c r="EV12" s="96"/>
      <c r="EW12" s="96" t="s">
        <v>949</v>
      </c>
      <c r="EX12" s="96"/>
      <c r="EY12" s="96"/>
      <c r="EZ12" s="96" t="s">
        <v>524</v>
      </c>
      <c r="FA12" s="96"/>
      <c r="FB12" s="96"/>
      <c r="FC12" s="96" t="s">
        <v>525</v>
      </c>
      <c r="FD12" s="96"/>
      <c r="FE12" s="96"/>
      <c r="FF12" s="96" t="s">
        <v>956</v>
      </c>
      <c r="FG12" s="96"/>
      <c r="FH12" s="96"/>
      <c r="FI12" s="101" t="s">
        <v>960</v>
      </c>
      <c r="FJ12" s="101"/>
      <c r="FK12" s="101"/>
      <c r="FL12" s="101" t="s">
        <v>964</v>
      </c>
      <c r="FM12" s="101"/>
      <c r="FN12" s="101"/>
      <c r="FO12" s="101" t="s">
        <v>968</v>
      </c>
      <c r="FP12" s="101"/>
      <c r="FQ12" s="101"/>
      <c r="FR12" s="101" t="s">
        <v>529</v>
      </c>
      <c r="FS12" s="101"/>
      <c r="FT12" s="101"/>
      <c r="FU12" s="101" t="s">
        <v>975</v>
      </c>
      <c r="FV12" s="101"/>
      <c r="FW12" s="101"/>
      <c r="FX12" s="101" t="s">
        <v>978</v>
      </c>
      <c r="FY12" s="101"/>
      <c r="FZ12" s="101"/>
      <c r="GA12" s="96" t="s">
        <v>982</v>
      </c>
      <c r="GB12" s="96"/>
      <c r="GC12" s="96"/>
      <c r="GD12" s="96" t="s">
        <v>983</v>
      </c>
      <c r="GE12" s="96"/>
      <c r="GF12" s="96"/>
      <c r="GG12" s="96" t="s">
        <v>987</v>
      </c>
      <c r="GH12" s="96"/>
      <c r="GI12" s="96"/>
      <c r="GJ12" s="96" t="s">
        <v>991</v>
      </c>
      <c r="GK12" s="96"/>
      <c r="GL12" s="96"/>
      <c r="GM12" s="96" t="s">
        <v>995</v>
      </c>
      <c r="GN12" s="96"/>
      <c r="GO12" s="96"/>
      <c r="GP12" s="96" t="s">
        <v>999</v>
      </c>
      <c r="GQ12" s="96"/>
      <c r="GR12" s="96"/>
    </row>
    <row r="13" spans="1:200" ht="156" x14ac:dyDescent="0.3">
      <c r="A13" s="108"/>
      <c r="B13" s="108"/>
      <c r="C13" s="29" t="s">
        <v>571</v>
      </c>
      <c r="D13" s="29" t="s">
        <v>626</v>
      </c>
      <c r="E13" s="29" t="s">
        <v>835</v>
      </c>
      <c r="F13" s="29" t="s">
        <v>837</v>
      </c>
      <c r="G13" s="29" t="s">
        <v>457</v>
      </c>
      <c r="H13" s="29" t="s">
        <v>838</v>
      </c>
      <c r="I13" s="29" t="s">
        <v>840</v>
      </c>
      <c r="J13" s="29" t="s">
        <v>841</v>
      </c>
      <c r="K13" s="29" t="s">
        <v>842</v>
      </c>
      <c r="L13" s="29" t="s">
        <v>844</v>
      </c>
      <c r="M13" s="29" t="s">
        <v>845</v>
      </c>
      <c r="N13" s="29" t="s">
        <v>846</v>
      </c>
      <c r="O13" s="29" t="s">
        <v>848</v>
      </c>
      <c r="P13" s="29" t="s">
        <v>849</v>
      </c>
      <c r="Q13" s="29" t="s">
        <v>850</v>
      </c>
      <c r="R13" s="29" t="s">
        <v>852</v>
      </c>
      <c r="S13" s="29" t="s">
        <v>853</v>
      </c>
      <c r="T13" s="29" t="s">
        <v>854</v>
      </c>
      <c r="U13" s="29" t="s">
        <v>856</v>
      </c>
      <c r="V13" s="29" t="s">
        <v>857</v>
      </c>
      <c r="W13" s="29" t="s">
        <v>858</v>
      </c>
      <c r="X13" s="29" t="s">
        <v>213</v>
      </c>
      <c r="Y13" s="29" t="s">
        <v>458</v>
      </c>
      <c r="Z13" s="29" t="s">
        <v>215</v>
      </c>
      <c r="AA13" s="29" t="s">
        <v>459</v>
      </c>
      <c r="AB13" s="29" t="s">
        <v>862</v>
      </c>
      <c r="AC13" s="29" t="s">
        <v>460</v>
      </c>
      <c r="AD13" s="29" t="s">
        <v>863</v>
      </c>
      <c r="AE13" s="29" t="s">
        <v>864</v>
      </c>
      <c r="AF13" s="29" t="s">
        <v>865</v>
      </c>
      <c r="AG13" s="29" t="s">
        <v>465</v>
      </c>
      <c r="AH13" s="29" t="s">
        <v>466</v>
      </c>
      <c r="AI13" s="29" t="s">
        <v>467</v>
      </c>
      <c r="AJ13" s="29" t="s">
        <v>250</v>
      </c>
      <c r="AK13" s="29" t="s">
        <v>468</v>
      </c>
      <c r="AL13" s="29" t="s">
        <v>469</v>
      </c>
      <c r="AM13" s="29" t="s">
        <v>470</v>
      </c>
      <c r="AN13" s="29" t="s">
        <v>471</v>
      </c>
      <c r="AO13" s="29" t="s">
        <v>472</v>
      </c>
      <c r="AP13" s="29" t="s">
        <v>473</v>
      </c>
      <c r="AQ13" s="29" t="s">
        <v>474</v>
      </c>
      <c r="AR13" s="29" t="s">
        <v>475</v>
      </c>
      <c r="AS13" s="29" t="s">
        <v>871</v>
      </c>
      <c r="AT13" s="29" t="s">
        <v>872</v>
      </c>
      <c r="AU13" s="29" t="s">
        <v>873</v>
      </c>
      <c r="AV13" s="29" t="s">
        <v>875</v>
      </c>
      <c r="AW13" s="29" t="s">
        <v>876</v>
      </c>
      <c r="AX13" s="29" t="s">
        <v>877</v>
      </c>
      <c r="AY13" s="29" t="s">
        <v>879</v>
      </c>
      <c r="AZ13" s="29" t="s">
        <v>880</v>
      </c>
      <c r="BA13" s="29" t="s">
        <v>145</v>
      </c>
      <c r="BB13" s="29" t="s">
        <v>477</v>
      </c>
      <c r="BC13" s="29" t="s">
        <v>478</v>
      </c>
      <c r="BD13" s="29" t="s">
        <v>479</v>
      </c>
      <c r="BE13" s="30" t="s">
        <v>155</v>
      </c>
      <c r="BF13" s="30" t="s">
        <v>154</v>
      </c>
      <c r="BG13" s="30" t="s">
        <v>883</v>
      </c>
      <c r="BH13" s="30" t="s">
        <v>480</v>
      </c>
      <c r="BI13" s="30" t="s">
        <v>481</v>
      </c>
      <c r="BJ13" s="30" t="s">
        <v>482</v>
      </c>
      <c r="BK13" s="43" t="s">
        <v>188</v>
      </c>
      <c r="BL13" s="30" t="s">
        <v>156</v>
      </c>
      <c r="BM13" s="30" t="s">
        <v>157</v>
      </c>
      <c r="BN13" s="30" t="s">
        <v>462</v>
      </c>
      <c r="BO13" s="30" t="s">
        <v>463</v>
      </c>
      <c r="BP13" s="30" t="s">
        <v>464</v>
      </c>
      <c r="BQ13" s="30" t="s">
        <v>483</v>
      </c>
      <c r="BR13" s="30" t="s">
        <v>484</v>
      </c>
      <c r="BS13" s="30" t="s">
        <v>485</v>
      </c>
      <c r="BT13" s="30" t="s">
        <v>486</v>
      </c>
      <c r="BU13" s="30" t="s">
        <v>487</v>
      </c>
      <c r="BV13" s="30" t="s">
        <v>488</v>
      </c>
      <c r="BW13" s="29" t="s">
        <v>489</v>
      </c>
      <c r="BX13" s="29" t="s">
        <v>490</v>
      </c>
      <c r="BY13" s="29" t="s">
        <v>491</v>
      </c>
      <c r="BZ13" s="29" t="s">
        <v>380</v>
      </c>
      <c r="CA13" s="29" t="s">
        <v>411</v>
      </c>
      <c r="CB13" s="29" t="s">
        <v>493</v>
      </c>
      <c r="CC13" s="30" t="s">
        <v>891</v>
      </c>
      <c r="CD13" s="30" t="s">
        <v>892</v>
      </c>
      <c r="CE13" s="30" t="s">
        <v>893</v>
      </c>
      <c r="CF13" s="29" t="s">
        <v>895</v>
      </c>
      <c r="CG13" s="29" t="s">
        <v>896</v>
      </c>
      <c r="CH13" s="29" t="s">
        <v>897</v>
      </c>
      <c r="CI13" s="29" t="s">
        <v>494</v>
      </c>
      <c r="CJ13" s="29" t="s">
        <v>495</v>
      </c>
      <c r="CK13" s="29" t="s">
        <v>496</v>
      </c>
      <c r="CL13" s="29" t="s">
        <v>497</v>
      </c>
      <c r="CM13" s="29" t="s">
        <v>498</v>
      </c>
      <c r="CN13" s="29" t="s">
        <v>899</v>
      </c>
      <c r="CO13" s="30" t="s">
        <v>901</v>
      </c>
      <c r="CP13" s="30" t="s">
        <v>902</v>
      </c>
      <c r="CQ13" s="30" t="s">
        <v>903</v>
      </c>
      <c r="CR13" s="30" t="s">
        <v>905</v>
      </c>
      <c r="CS13" s="30" t="s">
        <v>906</v>
      </c>
      <c r="CT13" s="30" t="s">
        <v>227</v>
      </c>
      <c r="CU13" s="30" t="s">
        <v>908</v>
      </c>
      <c r="CV13" s="30" t="s">
        <v>909</v>
      </c>
      <c r="CW13" s="30" t="s">
        <v>910</v>
      </c>
      <c r="CX13" s="30" t="s">
        <v>502</v>
      </c>
      <c r="CY13" s="30" t="s">
        <v>503</v>
      </c>
      <c r="CZ13" s="30" t="s">
        <v>504</v>
      </c>
      <c r="DA13" s="30" t="s">
        <v>505</v>
      </c>
      <c r="DB13" s="30" t="s">
        <v>506</v>
      </c>
      <c r="DC13" s="30" t="s">
        <v>507</v>
      </c>
      <c r="DD13" s="30" t="s">
        <v>913</v>
      </c>
      <c r="DE13" s="30" t="s">
        <v>914</v>
      </c>
      <c r="DF13" s="30" t="s">
        <v>915</v>
      </c>
      <c r="DG13" s="29" t="s">
        <v>917</v>
      </c>
      <c r="DH13" s="29" t="s">
        <v>918</v>
      </c>
      <c r="DI13" s="29" t="s">
        <v>919</v>
      </c>
      <c r="DJ13" s="29" t="s">
        <v>508</v>
      </c>
      <c r="DK13" s="29" t="s">
        <v>509</v>
      </c>
      <c r="DL13" s="29" t="s">
        <v>921</v>
      </c>
      <c r="DM13" s="29" t="s">
        <v>510</v>
      </c>
      <c r="DN13" s="29" t="s">
        <v>511</v>
      </c>
      <c r="DO13" s="29" t="s">
        <v>512</v>
      </c>
      <c r="DP13" s="29" t="s">
        <v>499</v>
      </c>
      <c r="DQ13" s="29" t="s">
        <v>500</v>
      </c>
      <c r="DR13" s="29" t="s">
        <v>501</v>
      </c>
      <c r="DS13" s="29" t="s">
        <v>924</v>
      </c>
      <c r="DT13" s="29" t="s">
        <v>925</v>
      </c>
      <c r="DU13" s="29" t="s">
        <v>514</v>
      </c>
      <c r="DV13" s="29" t="s">
        <v>515</v>
      </c>
      <c r="DW13" s="29" t="s">
        <v>926</v>
      </c>
      <c r="DX13" s="29" t="s">
        <v>927</v>
      </c>
      <c r="DY13" s="29" t="s">
        <v>928</v>
      </c>
      <c r="DZ13" s="29" t="s">
        <v>929</v>
      </c>
      <c r="EA13" s="29" t="s">
        <v>930</v>
      </c>
      <c r="EB13" s="29" t="s">
        <v>516</v>
      </c>
      <c r="EC13" s="29" t="s">
        <v>517</v>
      </c>
      <c r="ED13" s="29" t="s">
        <v>518</v>
      </c>
      <c r="EE13" s="29" t="s">
        <v>933</v>
      </c>
      <c r="EF13" s="29" t="s">
        <v>934</v>
      </c>
      <c r="EG13" s="29" t="s">
        <v>935</v>
      </c>
      <c r="EH13" s="29" t="s">
        <v>937</v>
      </c>
      <c r="EI13" s="29" t="s">
        <v>938</v>
      </c>
      <c r="EJ13" s="29" t="s">
        <v>939</v>
      </c>
      <c r="EK13" s="29" t="s">
        <v>519</v>
      </c>
      <c r="EL13" s="29" t="s">
        <v>941</v>
      </c>
      <c r="EM13" s="29" t="s">
        <v>520</v>
      </c>
      <c r="EN13" s="29" t="s">
        <v>521</v>
      </c>
      <c r="EO13" s="29" t="s">
        <v>522</v>
      </c>
      <c r="EP13" s="29" t="s">
        <v>523</v>
      </c>
      <c r="EQ13" s="29" t="s">
        <v>943</v>
      </c>
      <c r="ER13" s="29" t="s">
        <v>944</v>
      </c>
      <c r="ES13" s="29" t="s">
        <v>945</v>
      </c>
      <c r="ET13" s="29" t="s">
        <v>946</v>
      </c>
      <c r="EU13" s="29" t="s">
        <v>947</v>
      </c>
      <c r="EV13" s="29" t="s">
        <v>948</v>
      </c>
      <c r="EW13" s="29" t="s">
        <v>949</v>
      </c>
      <c r="EX13" s="29" t="s">
        <v>950</v>
      </c>
      <c r="EY13" s="29" t="s">
        <v>951</v>
      </c>
      <c r="EZ13" s="29" t="s">
        <v>952</v>
      </c>
      <c r="FA13" s="29" t="s">
        <v>953</v>
      </c>
      <c r="FB13" s="29" t="s">
        <v>954</v>
      </c>
      <c r="FC13" s="29" t="s">
        <v>526</v>
      </c>
      <c r="FD13" s="29" t="s">
        <v>527</v>
      </c>
      <c r="FE13" s="29" t="s">
        <v>955</v>
      </c>
      <c r="FF13" s="29" t="s">
        <v>957</v>
      </c>
      <c r="FG13" s="29" t="s">
        <v>958</v>
      </c>
      <c r="FH13" s="29" t="s">
        <v>959</v>
      </c>
      <c r="FI13" s="30" t="s">
        <v>961</v>
      </c>
      <c r="FJ13" s="30" t="s">
        <v>962</v>
      </c>
      <c r="FK13" s="30" t="s">
        <v>963</v>
      </c>
      <c r="FL13" s="30" t="s">
        <v>965</v>
      </c>
      <c r="FM13" s="30" t="s">
        <v>966</v>
      </c>
      <c r="FN13" s="30" t="s">
        <v>967</v>
      </c>
      <c r="FO13" s="30" t="s">
        <v>969</v>
      </c>
      <c r="FP13" s="30" t="s">
        <v>970</v>
      </c>
      <c r="FQ13" s="30" t="s">
        <v>971</v>
      </c>
      <c r="FR13" s="30" t="s">
        <v>972</v>
      </c>
      <c r="FS13" s="30" t="s">
        <v>973</v>
      </c>
      <c r="FT13" s="30" t="s">
        <v>974</v>
      </c>
      <c r="FU13" s="30" t="s">
        <v>415</v>
      </c>
      <c r="FV13" s="30" t="s">
        <v>976</v>
      </c>
      <c r="FW13" s="30" t="s">
        <v>977</v>
      </c>
      <c r="FX13" s="30" t="s">
        <v>979</v>
      </c>
      <c r="FY13" s="30" t="s">
        <v>980</v>
      </c>
      <c r="FZ13" s="30" t="s">
        <v>981</v>
      </c>
      <c r="GA13" s="29" t="s">
        <v>530</v>
      </c>
      <c r="GB13" s="29" t="s">
        <v>531</v>
      </c>
      <c r="GC13" s="29" t="s">
        <v>532</v>
      </c>
      <c r="GD13" s="29" t="s">
        <v>984</v>
      </c>
      <c r="GE13" s="29" t="s">
        <v>985</v>
      </c>
      <c r="GF13" s="29" t="s">
        <v>986</v>
      </c>
      <c r="GG13" s="29" t="s">
        <v>988</v>
      </c>
      <c r="GH13" s="29" t="s">
        <v>989</v>
      </c>
      <c r="GI13" s="29" t="s">
        <v>990</v>
      </c>
      <c r="GJ13" s="29" t="s">
        <v>992</v>
      </c>
      <c r="GK13" s="29" t="s">
        <v>993</v>
      </c>
      <c r="GL13" s="29" t="s">
        <v>994</v>
      </c>
      <c r="GM13" s="29" t="s">
        <v>996</v>
      </c>
      <c r="GN13" s="29" t="s">
        <v>997</v>
      </c>
      <c r="GO13" s="29" t="s">
        <v>998</v>
      </c>
      <c r="GP13" s="29" t="s">
        <v>1000</v>
      </c>
      <c r="GQ13" s="29" t="s">
        <v>1001</v>
      </c>
      <c r="GR13" s="29" t="s">
        <v>1002</v>
      </c>
    </row>
    <row r="14" spans="1:200" ht="15.6" x14ac:dyDescent="0.3">
      <c r="A14" s="42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04" t="s">
        <v>124</v>
      </c>
      <c r="B39" s="105"/>
      <c r="C39" s="47">
        <f>SUM(C14:C38)</f>
        <v>0</v>
      </c>
      <c r="D39" s="47">
        <f t="shared" ref="D39:BO39" si="0">SUM(D14:D38)</f>
        <v>0</v>
      </c>
      <c r="E39" s="47">
        <f t="shared" si="0"/>
        <v>0</v>
      </c>
      <c r="F39" s="47">
        <f t="shared" si="0"/>
        <v>0</v>
      </c>
      <c r="G39" s="47">
        <f t="shared" si="0"/>
        <v>0</v>
      </c>
      <c r="H39" s="47">
        <f t="shared" si="0"/>
        <v>0</v>
      </c>
      <c r="I39" s="47">
        <f t="shared" si="0"/>
        <v>0</v>
      </c>
      <c r="J39" s="47">
        <f t="shared" si="0"/>
        <v>0</v>
      </c>
      <c r="K39" s="47">
        <f t="shared" si="0"/>
        <v>0</v>
      </c>
      <c r="L39" s="47">
        <f t="shared" si="0"/>
        <v>0</v>
      </c>
      <c r="M39" s="47">
        <f t="shared" si="0"/>
        <v>0</v>
      </c>
      <c r="N39" s="47">
        <f t="shared" si="0"/>
        <v>0</v>
      </c>
      <c r="O39" s="47">
        <f t="shared" si="0"/>
        <v>0</v>
      </c>
      <c r="P39" s="47">
        <f t="shared" si="0"/>
        <v>0</v>
      </c>
      <c r="Q39" s="47">
        <f t="shared" si="0"/>
        <v>0</v>
      </c>
      <c r="R39" s="47">
        <f t="shared" si="0"/>
        <v>0</v>
      </c>
      <c r="S39" s="47">
        <f t="shared" si="0"/>
        <v>0</v>
      </c>
      <c r="T39" s="47">
        <f t="shared" si="0"/>
        <v>0</v>
      </c>
      <c r="U39" s="47">
        <f t="shared" si="0"/>
        <v>0</v>
      </c>
      <c r="V39" s="47">
        <f t="shared" si="0"/>
        <v>0</v>
      </c>
      <c r="W39" s="47">
        <f t="shared" si="0"/>
        <v>0</v>
      </c>
      <c r="X39" s="47">
        <f t="shared" si="0"/>
        <v>0</v>
      </c>
      <c r="Y39" s="47">
        <f t="shared" si="0"/>
        <v>0</v>
      </c>
      <c r="Z39" s="47">
        <f t="shared" si="0"/>
        <v>0</v>
      </c>
      <c r="AA39" s="47">
        <f t="shared" si="0"/>
        <v>0</v>
      </c>
      <c r="AB39" s="47">
        <f t="shared" si="0"/>
        <v>0</v>
      </c>
      <c r="AC39" s="47">
        <f t="shared" si="0"/>
        <v>0</v>
      </c>
      <c r="AD39" s="47">
        <f t="shared" si="0"/>
        <v>0</v>
      </c>
      <c r="AE39" s="47">
        <f t="shared" si="0"/>
        <v>0</v>
      </c>
      <c r="AF39" s="47">
        <f t="shared" si="0"/>
        <v>0</v>
      </c>
      <c r="AG39" s="47">
        <f t="shared" si="0"/>
        <v>0</v>
      </c>
      <c r="AH39" s="47">
        <f t="shared" si="0"/>
        <v>0</v>
      </c>
      <c r="AI39" s="47">
        <f t="shared" si="0"/>
        <v>0</v>
      </c>
      <c r="AJ39" s="47">
        <f t="shared" si="0"/>
        <v>0</v>
      </c>
      <c r="AK39" s="47">
        <f t="shared" si="0"/>
        <v>0</v>
      </c>
      <c r="AL39" s="47">
        <f t="shared" si="0"/>
        <v>0</v>
      </c>
      <c r="AM39" s="47">
        <f t="shared" si="0"/>
        <v>0</v>
      </c>
      <c r="AN39" s="47">
        <f t="shared" si="0"/>
        <v>0</v>
      </c>
      <c r="AO39" s="47">
        <f t="shared" si="0"/>
        <v>0</v>
      </c>
      <c r="AP39" s="47">
        <f t="shared" si="0"/>
        <v>0</v>
      </c>
      <c r="AQ39" s="47">
        <f t="shared" si="0"/>
        <v>0</v>
      </c>
      <c r="AR39" s="47">
        <f t="shared" si="0"/>
        <v>0</v>
      </c>
      <c r="AS39" s="47">
        <f t="shared" si="0"/>
        <v>0</v>
      </c>
      <c r="AT39" s="47">
        <f t="shared" si="0"/>
        <v>0</v>
      </c>
      <c r="AU39" s="47">
        <f t="shared" si="0"/>
        <v>0</v>
      </c>
      <c r="AV39" s="47">
        <f t="shared" si="0"/>
        <v>0</v>
      </c>
      <c r="AW39" s="47">
        <f t="shared" si="0"/>
        <v>0</v>
      </c>
      <c r="AX39" s="47">
        <f t="shared" si="0"/>
        <v>0</v>
      </c>
      <c r="AY39" s="47">
        <f t="shared" si="0"/>
        <v>0</v>
      </c>
      <c r="AZ39" s="47">
        <f t="shared" si="0"/>
        <v>0</v>
      </c>
      <c r="BA39" s="47">
        <f t="shared" si="0"/>
        <v>0</v>
      </c>
      <c r="BB39" s="47">
        <f t="shared" si="0"/>
        <v>0</v>
      </c>
      <c r="BC39" s="47">
        <f t="shared" si="0"/>
        <v>0</v>
      </c>
      <c r="BD39" s="47">
        <f t="shared" si="0"/>
        <v>0</v>
      </c>
      <c r="BE39" s="47">
        <f t="shared" si="0"/>
        <v>0</v>
      </c>
      <c r="BF39" s="47">
        <f t="shared" si="0"/>
        <v>0</v>
      </c>
      <c r="BG39" s="47">
        <f t="shared" si="0"/>
        <v>0</v>
      </c>
      <c r="BH39" s="47">
        <f t="shared" si="0"/>
        <v>0</v>
      </c>
      <c r="BI39" s="47">
        <f t="shared" si="0"/>
        <v>0</v>
      </c>
      <c r="BJ39" s="47">
        <f t="shared" si="0"/>
        <v>0</v>
      </c>
      <c r="BK39" s="47">
        <f t="shared" si="0"/>
        <v>0</v>
      </c>
      <c r="BL39" s="47">
        <f t="shared" si="0"/>
        <v>0</v>
      </c>
      <c r="BM39" s="47">
        <f t="shared" si="0"/>
        <v>0</v>
      </c>
      <c r="BN39" s="47">
        <f t="shared" si="0"/>
        <v>0</v>
      </c>
      <c r="BO39" s="47">
        <f t="shared" si="0"/>
        <v>0</v>
      </c>
      <c r="BP39" s="47">
        <f t="shared" ref="BP39:EA39" si="1">SUM(BP14:BP38)</f>
        <v>0</v>
      </c>
      <c r="BQ39" s="47">
        <f t="shared" si="1"/>
        <v>0</v>
      </c>
      <c r="BR39" s="47">
        <f t="shared" si="1"/>
        <v>0</v>
      </c>
      <c r="BS39" s="47">
        <f t="shared" si="1"/>
        <v>0</v>
      </c>
      <c r="BT39" s="47">
        <f t="shared" si="1"/>
        <v>0</v>
      </c>
      <c r="BU39" s="47">
        <f t="shared" si="1"/>
        <v>0</v>
      </c>
      <c r="BV39" s="47">
        <f t="shared" si="1"/>
        <v>0</v>
      </c>
      <c r="BW39" s="47">
        <f t="shared" si="1"/>
        <v>0</v>
      </c>
      <c r="BX39" s="47">
        <f t="shared" si="1"/>
        <v>0</v>
      </c>
      <c r="BY39" s="47">
        <f t="shared" si="1"/>
        <v>0</v>
      </c>
      <c r="BZ39" s="47">
        <f t="shared" si="1"/>
        <v>0</v>
      </c>
      <c r="CA39" s="47">
        <f t="shared" si="1"/>
        <v>0</v>
      </c>
      <c r="CB39" s="47">
        <f t="shared" si="1"/>
        <v>0</v>
      </c>
      <c r="CC39" s="47">
        <f t="shared" si="1"/>
        <v>0</v>
      </c>
      <c r="CD39" s="47">
        <f t="shared" si="1"/>
        <v>0</v>
      </c>
      <c r="CE39" s="47">
        <f t="shared" si="1"/>
        <v>0</v>
      </c>
      <c r="CF39" s="47">
        <f t="shared" si="1"/>
        <v>0</v>
      </c>
      <c r="CG39" s="47">
        <f t="shared" si="1"/>
        <v>0</v>
      </c>
      <c r="CH39" s="47">
        <f t="shared" si="1"/>
        <v>0</v>
      </c>
      <c r="CI39" s="47">
        <f t="shared" si="1"/>
        <v>0</v>
      </c>
      <c r="CJ39" s="47">
        <f t="shared" si="1"/>
        <v>0</v>
      </c>
      <c r="CK39" s="47">
        <f t="shared" si="1"/>
        <v>0</v>
      </c>
      <c r="CL39" s="47">
        <f t="shared" si="1"/>
        <v>0</v>
      </c>
      <c r="CM39" s="47">
        <f t="shared" si="1"/>
        <v>0</v>
      </c>
      <c r="CN39" s="47">
        <f t="shared" si="1"/>
        <v>0</v>
      </c>
      <c r="CO39" s="47">
        <f t="shared" si="1"/>
        <v>0</v>
      </c>
      <c r="CP39" s="47">
        <f t="shared" si="1"/>
        <v>0</v>
      </c>
      <c r="CQ39" s="47">
        <f t="shared" si="1"/>
        <v>0</v>
      </c>
      <c r="CR39" s="47">
        <f t="shared" si="1"/>
        <v>0</v>
      </c>
      <c r="CS39" s="47">
        <f t="shared" si="1"/>
        <v>0</v>
      </c>
      <c r="CT39" s="47">
        <f t="shared" si="1"/>
        <v>0</v>
      </c>
      <c r="CU39" s="47">
        <f t="shared" si="1"/>
        <v>0</v>
      </c>
      <c r="CV39" s="47">
        <f t="shared" si="1"/>
        <v>0</v>
      </c>
      <c r="CW39" s="47">
        <f t="shared" si="1"/>
        <v>0</v>
      </c>
      <c r="CX39" s="47">
        <f t="shared" si="1"/>
        <v>0</v>
      </c>
      <c r="CY39" s="47">
        <f t="shared" si="1"/>
        <v>0</v>
      </c>
      <c r="CZ39" s="47">
        <f t="shared" si="1"/>
        <v>0</v>
      </c>
      <c r="DA39" s="47">
        <f t="shared" si="1"/>
        <v>0</v>
      </c>
      <c r="DB39" s="47">
        <f t="shared" si="1"/>
        <v>0</v>
      </c>
      <c r="DC39" s="47">
        <f t="shared" si="1"/>
        <v>0</v>
      </c>
      <c r="DD39" s="47">
        <f t="shared" si="1"/>
        <v>0</v>
      </c>
      <c r="DE39" s="47">
        <f t="shared" si="1"/>
        <v>0</v>
      </c>
      <c r="DF39" s="47">
        <f t="shared" si="1"/>
        <v>0</v>
      </c>
      <c r="DG39" s="47">
        <f t="shared" si="1"/>
        <v>0</v>
      </c>
      <c r="DH39" s="47">
        <f t="shared" si="1"/>
        <v>0</v>
      </c>
      <c r="DI39" s="47">
        <f t="shared" si="1"/>
        <v>0</v>
      </c>
      <c r="DJ39" s="47">
        <f t="shared" si="1"/>
        <v>0</v>
      </c>
      <c r="DK39" s="47">
        <f t="shared" si="1"/>
        <v>0</v>
      </c>
      <c r="DL39" s="47">
        <f t="shared" si="1"/>
        <v>0</v>
      </c>
      <c r="DM39" s="47">
        <f t="shared" si="1"/>
        <v>0</v>
      </c>
      <c r="DN39" s="47">
        <f t="shared" si="1"/>
        <v>0</v>
      </c>
      <c r="DO39" s="47">
        <f t="shared" si="1"/>
        <v>0</v>
      </c>
      <c r="DP39" s="47">
        <f t="shared" si="1"/>
        <v>0</v>
      </c>
      <c r="DQ39" s="47">
        <f t="shared" si="1"/>
        <v>0</v>
      </c>
      <c r="DR39" s="47">
        <f t="shared" si="1"/>
        <v>0</v>
      </c>
      <c r="DS39" s="47">
        <f t="shared" si="1"/>
        <v>0</v>
      </c>
      <c r="DT39" s="47">
        <f t="shared" si="1"/>
        <v>0</v>
      </c>
      <c r="DU39" s="47">
        <f t="shared" si="1"/>
        <v>0</v>
      </c>
      <c r="DV39" s="47">
        <f t="shared" si="1"/>
        <v>0</v>
      </c>
      <c r="DW39" s="47">
        <f t="shared" si="1"/>
        <v>0</v>
      </c>
      <c r="DX39" s="47">
        <f t="shared" si="1"/>
        <v>0</v>
      </c>
      <c r="DY39" s="47">
        <f t="shared" si="1"/>
        <v>0</v>
      </c>
      <c r="DZ39" s="47">
        <f t="shared" si="1"/>
        <v>0</v>
      </c>
      <c r="EA39" s="47">
        <f t="shared" si="1"/>
        <v>0</v>
      </c>
      <c r="EB39" s="47">
        <f t="shared" ref="EB39:GM39" si="2">SUM(EB14:EB38)</f>
        <v>0</v>
      </c>
      <c r="EC39" s="47">
        <f t="shared" si="2"/>
        <v>0</v>
      </c>
      <c r="ED39" s="47">
        <f t="shared" si="2"/>
        <v>0</v>
      </c>
      <c r="EE39" s="47">
        <f t="shared" si="2"/>
        <v>0</v>
      </c>
      <c r="EF39" s="47">
        <f t="shared" si="2"/>
        <v>0</v>
      </c>
      <c r="EG39" s="47">
        <f t="shared" si="2"/>
        <v>0</v>
      </c>
      <c r="EH39" s="47">
        <f t="shared" si="2"/>
        <v>0</v>
      </c>
      <c r="EI39" s="47">
        <f t="shared" si="2"/>
        <v>0</v>
      </c>
      <c r="EJ39" s="47">
        <f t="shared" si="2"/>
        <v>0</v>
      </c>
      <c r="EK39" s="47">
        <f t="shared" si="2"/>
        <v>0</v>
      </c>
      <c r="EL39" s="47">
        <f t="shared" si="2"/>
        <v>0</v>
      </c>
      <c r="EM39" s="47">
        <f t="shared" si="2"/>
        <v>0</v>
      </c>
      <c r="EN39" s="47">
        <f t="shared" si="2"/>
        <v>0</v>
      </c>
      <c r="EO39" s="47">
        <f t="shared" si="2"/>
        <v>0</v>
      </c>
      <c r="EP39" s="47">
        <f t="shared" si="2"/>
        <v>0</v>
      </c>
      <c r="EQ39" s="47">
        <f t="shared" si="2"/>
        <v>0</v>
      </c>
      <c r="ER39" s="47">
        <f t="shared" si="2"/>
        <v>0</v>
      </c>
      <c r="ES39" s="47">
        <f t="shared" si="2"/>
        <v>0</v>
      </c>
      <c r="ET39" s="47">
        <f t="shared" si="2"/>
        <v>0</v>
      </c>
      <c r="EU39" s="47">
        <f t="shared" si="2"/>
        <v>0</v>
      </c>
      <c r="EV39" s="47">
        <f t="shared" si="2"/>
        <v>0</v>
      </c>
      <c r="EW39" s="47">
        <f t="shared" si="2"/>
        <v>0</v>
      </c>
      <c r="EX39" s="47">
        <f t="shared" si="2"/>
        <v>0</v>
      </c>
      <c r="EY39" s="47">
        <f t="shared" si="2"/>
        <v>0</v>
      </c>
      <c r="EZ39" s="47">
        <f t="shared" si="2"/>
        <v>0</v>
      </c>
      <c r="FA39" s="47">
        <f t="shared" si="2"/>
        <v>0</v>
      </c>
      <c r="FB39" s="47">
        <f t="shared" si="2"/>
        <v>0</v>
      </c>
      <c r="FC39" s="47">
        <f t="shared" si="2"/>
        <v>0</v>
      </c>
      <c r="FD39" s="47">
        <f t="shared" si="2"/>
        <v>0</v>
      </c>
      <c r="FE39" s="47">
        <f t="shared" si="2"/>
        <v>0</v>
      </c>
      <c r="FF39" s="47">
        <f t="shared" si="2"/>
        <v>0</v>
      </c>
      <c r="FG39" s="47">
        <f t="shared" si="2"/>
        <v>0</v>
      </c>
      <c r="FH39" s="47">
        <f t="shared" si="2"/>
        <v>0</v>
      </c>
      <c r="FI39" s="47">
        <f t="shared" si="2"/>
        <v>0</v>
      </c>
      <c r="FJ39" s="47">
        <f t="shared" si="2"/>
        <v>0</v>
      </c>
      <c r="FK39" s="47">
        <f t="shared" si="2"/>
        <v>0</v>
      </c>
      <c r="FL39" s="47">
        <f t="shared" si="2"/>
        <v>0</v>
      </c>
      <c r="FM39" s="47">
        <f t="shared" si="2"/>
        <v>0</v>
      </c>
      <c r="FN39" s="47">
        <f t="shared" si="2"/>
        <v>0</v>
      </c>
      <c r="FO39" s="47">
        <f t="shared" si="2"/>
        <v>0</v>
      </c>
      <c r="FP39" s="47">
        <f t="shared" si="2"/>
        <v>0</v>
      </c>
      <c r="FQ39" s="47">
        <f t="shared" si="2"/>
        <v>0</v>
      </c>
      <c r="FR39" s="47">
        <f t="shared" si="2"/>
        <v>0</v>
      </c>
      <c r="FS39" s="47">
        <f t="shared" si="2"/>
        <v>0</v>
      </c>
      <c r="FT39" s="47">
        <f t="shared" si="2"/>
        <v>0</v>
      </c>
      <c r="FU39" s="47">
        <f t="shared" si="2"/>
        <v>0</v>
      </c>
      <c r="FV39" s="47">
        <f t="shared" si="2"/>
        <v>0</v>
      </c>
      <c r="FW39" s="47">
        <f t="shared" si="2"/>
        <v>0</v>
      </c>
      <c r="FX39" s="47">
        <f t="shared" si="2"/>
        <v>0</v>
      </c>
      <c r="FY39" s="47">
        <f t="shared" si="2"/>
        <v>0</v>
      </c>
      <c r="FZ39" s="47">
        <f t="shared" si="2"/>
        <v>0</v>
      </c>
      <c r="GA39" s="47">
        <f t="shared" si="2"/>
        <v>0</v>
      </c>
      <c r="GB39" s="47">
        <f t="shared" si="2"/>
        <v>0</v>
      </c>
      <c r="GC39" s="47">
        <f t="shared" si="2"/>
        <v>0</v>
      </c>
      <c r="GD39" s="47">
        <f t="shared" si="2"/>
        <v>0</v>
      </c>
      <c r="GE39" s="47">
        <f t="shared" si="2"/>
        <v>0</v>
      </c>
      <c r="GF39" s="47">
        <f t="shared" si="2"/>
        <v>0</v>
      </c>
      <c r="GG39" s="47">
        <f t="shared" si="2"/>
        <v>0</v>
      </c>
      <c r="GH39" s="47">
        <f t="shared" si="2"/>
        <v>0</v>
      </c>
      <c r="GI39" s="47">
        <f t="shared" si="2"/>
        <v>0</v>
      </c>
      <c r="GJ39" s="47">
        <f t="shared" si="2"/>
        <v>0</v>
      </c>
      <c r="GK39" s="47">
        <f t="shared" si="2"/>
        <v>0</v>
      </c>
      <c r="GL39" s="47">
        <f t="shared" si="2"/>
        <v>0</v>
      </c>
      <c r="GM39" s="47">
        <f t="shared" si="2"/>
        <v>0</v>
      </c>
      <c r="GN39" s="47">
        <f t="shared" ref="GN39:GR39" si="3">SUM(GN14:GN38)</f>
        <v>0</v>
      </c>
      <c r="GO39" s="47">
        <f t="shared" si="3"/>
        <v>0</v>
      </c>
      <c r="GP39" s="47">
        <f t="shared" si="3"/>
        <v>0</v>
      </c>
      <c r="GQ39" s="47">
        <f t="shared" si="3"/>
        <v>0</v>
      </c>
      <c r="GR39" s="47">
        <f t="shared" si="3"/>
        <v>0</v>
      </c>
    </row>
    <row r="40" spans="1:200" ht="37.5" customHeight="1" x14ac:dyDescent="0.3">
      <c r="A40" s="106" t="s">
        <v>560</v>
      </c>
      <c r="B40" s="10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1" t="s">
        <v>535</v>
      </c>
    </row>
    <row r="43" spans="1:200" x14ac:dyDescent="0.3">
      <c r="B43" t="s">
        <v>536</v>
      </c>
      <c r="C43" t="s">
        <v>554</v>
      </c>
      <c r="D43" s="50">
        <f>(C40+F40+I40+L40+O40+R40)/6</f>
        <v>0</v>
      </c>
      <c r="E43">
        <f>D43/100*25</f>
        <v>0</v>
      </c>
    </row>
    <row r="44" spans="1:200" x14ac:dyDescent="0.3">
      <c r="B44" t="s">
        <v>537</v>
      </c>
      <c r="C44" t="s">
        <v>554</v>
      </c>
      <c r="D44" s="50">
        <f>(D40+G40+J40+M40+P40+S40)/6</f>
        <v>0</v>
      </c>
      <c r="E44">
        <f t="shared" ref="E44:E45" si="8">D44/100*25</f>
        <v>0</v>
      </c>
    </row>
    <row r="45" spans="1:200" x14ac:dyDescent="0.3">
      <c r="B45" t="s">
        <v>538</v>
      </c>
      <c r="C45" t="s">
        <v>554</v>
      </c>
      <c r="D45" s="50">
        <f>(E40+H40+K40+N40+Q40+T40)/6</f>
        <v>0</v>
      </c>
      <c r="E45">
        <f t="shared" si="8"/>
        <v>0</v>
      </c>
    </row>
    <row r="46" spans="1:200" x14ac:dyDescent="0.3">
      <c r="D46" s="49">
        <f>SUM(D43:D45)</f>
        <v>0</v>
      </c>
      <c r="E46" s="49">
        <f>SUM(E43:E45)</f>
        <v>0</v>
      </c>
    </row>
    <row r="47" spans="1:200" x14ac:dyDescent="0.3">
      <c r="B47" t="s">
        <v>536</v>
      </c>
      <c r="C47" t="s">
        <v>555</v>
      </c>
      <c r="D47" s="50">
        <f>(U40+X40+AA40+AD40+AG40+AJ40+AM40+AP40+AS40+AV40+AY40+BB40+BE40+BH40+BK40+BN40+BQ40+BT40)/18</f>
        <v>0</v>
      </c>
      <c r="E47">
        <f>D47/100*25</f>
        <v>0</v>
      </c>
    </row>
    <row r="48" spans="1:200" x14ac:dyDescent="0.3">
      <c r="B48" t="s">
        <v>537</v>
      </c>
      <c r="C48" t="s">
        <v>555</v>
      </c>
      <c r="D48" s="50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3">
      <c r="B49" t="s">
        <v>538</v>
      </c>
      <c r="C49" t="s">
        <v>555</v>
      </c>
      <c r="D49" s="50">
        <f>(W40+Z40+AC40+AF40+AI40+AL40+AO40+AR40+AU40+AX40+BA40+BD40+BG40+BJ40+BM40+BP40+BS40+BV40)/18</f>
        <v>0</v>
      </c>
      <c r="E49">
        <f t="shared" si="9"/>
        <v>0</v>
      </c>
    </row>
    <row r="50" spans="2:5" x14ac:dyDescent="0.3">
      <c r="D50" s="49">
        <f>SUM(D47:D49)</f>
        <v>0</v>
      </c>
      <c r="E50" s="49">
        <f>SUM(E47:E49)</f>
        <v>0</v>
      </c>
    </row>
    <row r="51" spans="2:5" x14ac:dyDescent="0.3">
      <c r="B51" t="s">
        <v>536</v>
      </c>
      <c r="C51" t="s">
        <v>556</v>
      </c>
      <c r="D51" s="50">
        <f>(BW40+BZ40+CC40+CF40+CI40+CL40)/6</f>
        <v>0</v>
      </c>
      <c r="E51" s="33">
        <f>D51/100*25</f>
        <v>0</v>
      </c>
    </row>
    <row r="52" spans="2:5" x14ac:dyDescent="0.3">
      <c r="B52" t="s">
        <v>537</v>
      </c>
      <c r="C52" t="s">
        <v>556</v>
      </c>
      <c r="D52" s="50">
        <f>(BX40+CA40+CD40+CG40+CJ40+CM40)/6</f>
        <v>0</v>
      </c>
      <c r="E52" s="33">
        <f t="shared" ref="E52:E53" si="10">D52/100*25</f>
        <v>0</v>
      </c>
    </row>
    <row r="53" spans="2:5" x14ac:dyDescent="0.3">
      <c r="B53" t="s">
        <v>538</v>
      </c>
      <c r="C53" t="s">
        <v>556</v>
      </c>
      <c r="D53" s="50">
        <f>(BY40+CB40+CE40+CH40+CK40+CN40)/6</f>
        <v>0</v>
      </c>
      <c r="E53" s="33">
        <f t="shared" si="10"/>
        <v>0</v>
      </c>
    </row>
    <row r="54" spans="2:5" x14ac:dyDescent="0.3">
      <c r="D54" s="48">
        <f>SUM(D51:D53)</f>
        <v>0</v>
      </c>
      <c r="E54" s="49">
        <f>SUM(E51:E53)</f>
        <v>0</v>
      </c>
    </row>
    <row r="55" spans="2:5" x14ac:dyDescent="0.3">
      <c r="B55" t="s">
        <v>536</v>
      </c>
      <c r="C55" t="s">
        <v>557</v>
      </c>
      <c r="D55" s="50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3">
      <c r="B56" t="s">
        <v>537</v>
      </c>
      <c r="C56" t="s">
        <v>557</v>
      </c>
      <c r="D56" s="50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3">
      <c r="B57" t="s">
        <v>538</v>
      </c>
      <c r="C57" t="s">
        <v>557</v>
      </c>
      <c r="D57" s="50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3">
      <c r="D58" s="49">
        <f>SUM(D55:D57)</f>
        <v>0</v>
      </c>
      <c r="E58" s="49">
        <f>SUM(E55:E57)</f>
        <v>0</v>
      </c>
    </row>
    <row r="59" spans="2:5" x14ac:dyDescent="0.3">
      <c r="B59" t="s">
        <v>536</v>
      </c>
      <c r="C59" t="s">
        <v>558</v>
      </c>
      <c r="D59" s="50">
        <f>(GA40+GD40+GG40+GJ40+GM40+GP40)/6</f>
        <v>0</v>
      </c>
      <c r="E59">
        <f>D59/100*25</f>
        <v>0</v>
      </c>
    </row>
    <row r="60" spans="2:5" x14ac:dyDescent="0.3">
      <c r="B60" t="s">
        <v>537</v>
      </c>
      <c r="C60" t="s">
        <v>558</v>
      </c>
      <c r="D60" s="50">
        <f>(GB40+GE40+GH40+GK40+GN40+GQ40)/6</f>
        <v>0</v>
      </c>
      <c r="E60">
        <f t="shared" ref="E60:E61" si="12">D60/100*25</f>
        <v>0</v>
      </c>
    </row>
    <row r="61" spans="2:5" x14ac:dyDescent="0.3">
      <c r="B61" t="s">
        <v>538</v>
      </c>
      <c r="C61" t="s">
        <v>558</v>
      </c>
      <c r="D61" s="50">
        <f>(GC40+GF40+GI40+GL40+GO40+GR40)/6</f>
        <v>0</v>
      </c>
      <c r="E61">
        <f t="shared" si="12"/>
        <v>0</v>
      </c>
    </row>
    <row r="62" spans="2:5" x14ac:dyDescent="0.3">
      <c r="D62" s="48">
        <f>SUM(D59:D61)</f>
        <v>0</v>
      </c>
      <c r="E62" s="49">
        <f>SUM(E59:E61)</f>
        <v>0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Группа раннего возраста</vt:lpstr>
      <vt:lpstr>Младшая группа</vt:lpstr>
      <vt:lpstr>Средняя группаРАДУГА</vt:lpstr>
      <vt:lpstr>Старшая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2024-10-01T09:02:41Z</dcterms:modified>
</cp:coreProperties>
</file>